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тароюрашское СП ЕМР\Desktop\ОТЧЕТ 2023 ел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Лист1!$A$1:$K$125</definedName>
  </definedNames>
  <calcPr calcId="152511"/>
</workbook>
</file>

<file path=xl/calcChain.xml><?xml version="1.0" encoding="utf-8"?>
<calcChain xmlns="http://schemas.openxmlformats.org/spreadsheetml/2006/main">
  <c r="J10" i="1" l="1"/>
  <c r="J13" i="1" l="1"/>
  <c r="J32" i="1"/>
  <c r="J33" i="1"/>
  <c r="J45" i="1"/>
  <c r="J49" i="1"/>
  <c r="J50" i="1"/>
  <c r="J53" i="1"/>
  <c r="J55" i="1"/>
  <c r="J62" i="1"/>
  <c r="J63" i="1"/>
  <c r="J69" i="1"/>
  <c r="J71" i="1"/>
  <c r="J76" i="1"/>
  <c r="J81" i="1"/>
  <c r="J86" i="1"/>
  <c r="J88" i="1"/>
  <c r="J110" i="1"/>
  <c r="J112" i="1"/>
  <c r="J113" i="1"/>
  <c r="J121" i="1"/>
  <c r="J6" i="1"/>
  <c r="J7" i="1"/>
  <c r="J8" i="1"/>
  <c r="J14" i="1"/>
  <c r="J15" i="1"/>
  <c r="J16" i="1"/>
  <c r="J17" i="1"/>
  <c r="J18" i="1"/>
  <c r="M88" i="1" l="1"/>
  <c r="F34" i="1" l="1"/>
  <c r="I28" i="1" l="1"/>
  <c r="H28" i="1"/>
  <c r="D28" i="1"/>
  <c r="H23" i="1"/>
  <c r="I23" i="1"/>
</calcChain>
</file>

<file path=xl/sharedStrings.xml><?xml version="1.0" encoding="utf-8"?>
<sst xmlns="http://schemas.openxmlformats.org/spreadsheetml/2006/main" count="212" uniqueCount="163">
  <si>
    <t>наименование</t>
  </si>
  <si>
    <t>Большая Тарловка</t>
  </si>
  <si>
    <t>итого</t>
  </si>
  <si>
    <t>Количество дворов</t>
  </si>
  <si>
    <t>Построено домов.</t>
  </si>
  <si>
    <t>-</t>
  </si>
  <si>
    <t>Количество дворов, где живут только пенсионеры</t>
  </si>
  <si>
    <t>-один пенсионер</t>
  </si>
  <si>
    <t>-два пенсионера</t>
  </si>
  <si>
    <t>Всего населения</t>
  </si>
  <si>
    <t>-наличное</t>
  </si>
  <si>
    <t>По возрасту</t>
  </si>
  <si>
    <t>-до 18 лет</t>
  </si>
  <si>
    <t>-от 18 до 30 лет</t>
  </si>
  <si>
    <t>-от 30 до 40 лет</t>
  </si>
  <si>
    <t>-от 41 до 50 лет</t>
  </si>
  <si>
    <t>-от 51 до 60 лет</t>
  </si>
  <si>
    <t>-свыше 60 лет</t>
  </si>
  <si>
    <t>Мужчин</t>
  </si>
  <si>
    <t>Женщин</t>
  </si>
  <si>
    <t>Избирателей</t>
  </si>
  <si>
    <t>В национальном разрезе</t>
  </si>
  <si>
    <t>-русских</t>
  </si>
  <si>
    <t>-татар</t>
  </si>
  <si>
    <t>-других национальностей</t>
  </si>
  <si>
    <t>Работающих</t>
  </si>
  <si>
    <t>В сельском хозяйстве</t>
  </si>
  <si>
    <t>В бюджетной сфере</t>
  </si>
  <si>
    <t>В других отраслях</t>
  </si>
  <si>
    <t>Количество безработных всего</t>
  </si>
  <si>
    <t>-домохозяйки</t>
  </si>
  <si>
    <t>Всего пенсионеров</t>
  </si>
  <si>
    <t>-по инвалидности</t>
  </si>
  <si>
    <t>-по утере кормильца</t>
  </si>
  <si>
    <t>-по возрасту</t>
  </si>
  <si>
    <t>Сколько ушли на пенсию</t>
  </si>
  <si>
    <t>-из них женщин</t>
  </si>
  <si>
    <t>-мужчин</t>
  </si>
  <si>
    <t>Всего инвалидов:</t>
  </si>
  <si>
    <t>-инвалидов ВОВ</t>
  </si>
  <si>
    <t>-инвалиды труда</t>
  </si>
  <si>
    <t>-инвалиды детства</t>
  </si>
  <si>
    <t>-общего заболевания</t>
  </si>
  <si>
    <t>Всего учащихся с 1 по 11 кл</t>
  </si>
  <si>
    <t>Их них ожидаются выпускники</t>
  </si>
  <si>
    <t>Все дети дошкольного возраста</t>
  </si>
  <si>
    <t>Из них пойдут в 1 класс</t>
  </si>
  <si>
    <t>Сколько парней проводили на службу в армию</t>
  </si>
  <si>
    <t>Сколько парней остались после службы работать в хозяйстве</t>
  </si>
  <si>
    <t>Количество молодых семей с детьми</t>
  </si>
  <si>
    <t>Количество молодых семей с 1 ребенком</t>
  </si>
  <si>
    <t>Количество молодых семей с 2-мя детьми</t>
  </si>
  <si>
    <t>Количество престарелых, малоимущих (70 лет и старше)</t>
  </si>
  <si>
    <t>Количество свадеб</t>
  </si>
  <si>
    <t>-из них остались работать в деревне</t>
  </si>
  <si>
    <t>Всего родилось человек</t>
  </si>
  <si>
    <t>Всего умерло человек</t>
  </si>
  <si>
    <t>Всего поголовья КРС</t>
  </si>
  <si>
    <t>-в том числе коровы</t>
  </si>
  <si>
    <t>Всего свиней</t>
  </si>
  <si>
    <t>Всего овец, коз</t>
  </si>
  <si>
    <t>Всего лошадей</t>
  </si>
  <si>
    <t>-мотоциклов</t>
  </si>
  <si>
    <t>-легковых автомобилей</t>
  </si>
  <si>
    <t>-грузовых автомашин</t>
  </si>
  <si>
    <t>-тракторов</t>
  </si>
  <si>
    <t>Количество родников</t>
  </si>
  <si>
    <t>-из них благоустроено</t>
  </si>
  <si>
    <t>Количество домов, где установлены телефоны</t>
  </si>
  <si>
    <t>Количество работающих радиоточек у населения</t>
  </si>
  <si>
    <t>Всего сколько км дорог</t>
  </si>
  <si>
    <t>-в том числе с асфальтовым покрытием</t>
  </si>
  <si>
    <t>Сколько км водопроводов в деревне</t>
  </si>
  <si>
    <t>Сколько водоколонок в деревне</t>
  </si>
  <si>
    <t>-из них в работающем состоянии</t>
  </si>
  <si>
    <t>Количество водонапорных башен</t>
  </si>
  <si>
    <t>Количество установленных светильников для уличного освещения</t>
  </si>
  <si>
    <t>-из них работающих</t>
  </si>
  <si>
    <t>-налог на имущество</t>
  </si>
  <si>
    <t>-земельный налог</t>
  </si>
  <si>
    <t>-подоходный налог</t>
  </si>
  <si>
    <t>госпошлина</t>
  </si>
  <si>
    <t>КФХ</t>
  </si>
  <si>
    <t>Индивидуальные предприниматели</t>
  </si>
  <si>
    <t>Инвесторы</t>
  </si>
  <si>
    <t>Нефтяные компании</t>
  </si>
  <si>
    <t>Наличие субабонентов (других учреждений) в бюджетных учреждениях, расположенных на территории поселения</t>
  </si>
  <si>
    <t>Школа</t>
  </si>
  <si>
    <t>Детский сад</t>
  </si>
  <si>
    <t>Почта</t>
  </si>
  <si>
    <t>Филиал сбербанка</t>
  </si>
  <si>
    <t>ФАП</t>
  </si>
  <si>
    <t>Административное здание СП</t>
  </si>
  <si>
    <t>4.1</t>
  </si>
  <si>
    <t>4</t>
  </si>
  <si>
    <t>4.2</t>
  </si>
  <si>
    <t>4.3</t>
  </si>
  <si>
    <t>4.4</t>
  </si>
  <si>
    <t>11.1</t>
  </si>
  <si>
    <t>11.2</t>
  </si>
  <si>
    <t>40</t>
  </si>
  <si>
    <t>39</t>
  </si>
  <si>
    <t>41</t>
  </si>
  <si>
    <t>42</t>
  </si>
  <si>
    <t>43</t>
  </si>
  <si>
    <t>Старый Юраш</t>
  </si>
  <si>
    <t>Сосновый Юраш</t>
  </si>
  <si>
    <t>удмурты</t>
  </si>
  <si>
    <t>единый сельхозналог</t>
  </si>
  <si>
    <t>безвозмездные поступления</t>
  </si>
  <si>
    <t>В нефтяной промышленности</t>
  </si>
  <si>
    <t>Самозанятость (программа ЦЗН)</t>
  </si>
  <si>
    <t>состоит на учете в ЦЗН</t>
  </si>
  <si>
    <t>неработающие</t>
  </si>
  <si>
    <t>Участников ВОВ</t>
  </si>
  <si>
    <t>Вдов участников ВОВ</t>
  </si>
  <si>
    <t>Тружеников тыла</t>
  </si>
  <si>
    <t>дети-инвалиды</t>
  </si>
  <si>
    <t>Количество молодых семей с 3-мя  и более детьми</t>
  </si>
  <si>
    <t>Всего семей с 3-мя и более детьми</t>
  </si>
  <si>
    <t>Птицы</t>
  </si>
  <si>
    <t>Трудоспособного населения</t>
  </si>
  <si>
    <t>13.1</t>
  </si>
  <si>
    <t>11.3</t>
  </si>
  <si>
    <t>14</t>
  </si>
  <si>
    <t>14.1</t>
  </si>
  <si>
    <t>Количество студентов, обучающихся в ВУЗах, ССУЗах</t>
  </si>
  <si>
    <t>15</t>
  </si>
  <si>
    <t>16</t>
  </si>
  <si>
    <t>Всего женщин, находящихся в отпуске по уходу за детьми</t>
  </si>
  <si>
    <t>17</t>
  </si>
  <si>
    <t>18</t>
  </si>
  <si>
    <t>17.1</t>
  </si>
  <si>
    <t>17.2</t>
  </si>
  <si>
    <t>Сколько парней возвратились из армии</t>
  </si>
  <si>
    <t>Количество малоимущих многодетных семей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</si>
  <si>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</si>
  <si>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</si>
  <si>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</si>
  <si>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</si>
  <si>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</si>
  <si>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</si>
  <si>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</si>
  <si>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</si>
  <si>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</si>
  <si>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</si>
  <si>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</si>
  <si>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Исполнение доходов бюджета  поселения (тыс.руб.)</t>
  </si>
  <si>
    <t xml:space="preserve">средства самообложения граждан </t>
  </si>
  <si>
    <t>В т.ч. Собственные доходы</t>
  </si>
  <si>
    <t>39.1</t>
  </si>
  <si>
    <t>Исполнение расходов бюджета поселения (тыс.руб.)</t>
  </si>
  <si>
    <t>Количество налогоплательщиков юридических лиц, в т.ч.</t>
  </si>
  <si>
    <t>42.1</t>
  </si>
  <si>
    <t>СДК, в т.ч.</t>
  </si>
  <si>
    <t>Исполком СП</t>
  </si>
  <si>
    <t>44</t>
  </si>
  <si>
    <t>45</t>
  </si>
  <si>
    <t>46</t>
  </si>
  <si>
    <t>47</t>
  </si>
  <si>
    <t>48</t>
  </si>
  <si>
    <t>Количество транспорта в личном пользовании</t>
  </si>
  <si>
    <t xml:space="preserve">ПАСПОРТ
Староюрашского сельского поселения
Елабужского муниципального района РТ
на 01.01.2023 г.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</si>
</sst>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wrapText="1"/>
    </xf>
    <xf numFmtId="49" fontId="1" fillId="0" borderId="0" xfId="0" applyNumberFormat="1" applyFont="1" applyAlignment="1">
      <alignment horizontal="left"/>
    </xf>
    <xf numFmtId="0" fontId="0" fillId="0" borderId="0" xfId="0" applyFill="1"/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left"/>
    </xf>
    <xf numFmtId="49" fontId="1" fillId="0" borderId="6" xfId="0" applyNumberFormat="1" applyFont="1" applyBorder="1" applyAlignment="1">
      <alignment horizontal="left" vertical="top" wrapText="1"/>
    </xf>
    <xf numFmtId="49" fontId="1" fillId="0" borderId="8" xfId="0" applyNumberFormat="1" applyFont="1" applyBorder="1" applyAlignment="1">
      <alignment horizontal="left" vertical="top" wrapText="1"/>
    </xf>
    <xf numFmtId="0" fontId="1" fillId="0" borderId="9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left" vertical="top" wrapText="1"/>
    </xf>
    <xf numFmtId="49" fontId="1" fillId="0" borderId="8" xfId="0" applyNumberFormat="1" applyFont="1" applyBorder="1" applyAlignment="1">
      <alignment horizontal="left" vertical="top" wrapText="1"/>
    </xf>
    <xf numFmtId="0" fontId="1" fillId="0" borderId="9" xfId="0" applyFont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top" wrapText="1"/>
    </xf>
    <xf numFmtId="164" fontId="0" fillId="0" borderId="0" xfId="0" applyNumberFormat="1"/>
    <xf numFmtId="0" fontId="1" fillId="2" borderId="7" xfId="0" applyFont="1" applyFill="1" applyBorder="1" applyAlignment="1">
      <alignment vertical="top" wrapText="1"/>
    </xf>
    <xf numFmtId="0" fontId="0" fillId="2" borderId="0" xfId="0" applyFill="1"/>
    <xf numFmtId="0" fontId="4" fillId="2" borderId="10" xfId="0" applyFont="1" applyFill="1" applyBorder="1" applyAlignment="1">
      <alignment vertical="top" wrapText="1"/>
    </xf>
    <xf numFmtId="164" fontId="2" fillId="2" borderId="7" xfId="0" applyNumberFormat="1" applyFont="1" applyFill="1" applyBorder="1" applyAlignment="1">
      <alignment vertical="top" wrapText="1"/>
    </xf>
    <xf numFmtId="164" fontId="6" fillId="2" borderId="10" xfId="0" applyNumberFormat="1" applyFont="1" applyFill="1" applyBorder="1" applyAlignment="1">
      <alignment vertical="top" wrapText="1"/>
    </xf>
    <xf numFmtId="164" fontId="1" fillId="2" borderId="7" xfId="0" applyNumberFormat="1" applyFont="1" applyFill="1" applyBorder="1" applyAlignment="1">
      <alignment vertical="top" wrapText="1"/>
    </xf>
    <xf numFmtId="164" fontId="4" fillId="2" borderId="10" xfId="0" applyNumberFormat="1" applyFont="1" applyFill="1" applyBorder="1" applyAlignment="1">
      <alignment vertical="top" wrapText="1"/>
    </xf>
    <xf numFmtId="164" fontId="1" fillId="2" borderId="7" xfId="0" applyNumberFormat="1" applyFont="1" applyFill="1" applyBorder="1" applyAlignment="1">
      <alignment vertical="center" wrapText="1"/>
    </xf>
    <xf numFmtId="164" fontId="4" fillId="2" borderId="10" xfId="0" applyNumberFormat="1" applyFont="1" applyFill="1" applyBorder="1" applyAlignment="1">
      <alignment vertical="center"/>
    </xf>
    <xf numFmtId="164" fontId="4" fillId="2" borderId="10" xfId="0" applyNumberFormat="1" applyFont="1" applyFill="1" applyBorder="1" applyAlignment="1"/>
    <xf numFmtId="164" fontId="1" fillId="2" borderId="7" xfId="0" applyNumberFormat="1" applyFont="1" applyFill="1" applyBorder="1" applyAlignment="1"/>
    <xf numFmtId="0" fontId="1" fillId="2" borderId="12" xfId="0" applyFont="1" applyFill="1" applyBorder="1" applyAlignment="1">
      <alignment vertical="top" wrapText="1"/>
    </xf>
    <xf numFmtId="0" fontId="1" fillId="2" borderId="13" xfId="0" applyFont="1" applyFill="1" applyBorder="1" applyAlignment="1">
      <alignment vertical="top" wrapText="1"/>
    </xf>
    <xf numFmtId="0" fontId="0" fillId="2" borderId="0" xfId="0" applyFill="1" applyAlignment="1">
      <alignment wrapText="1"/>
    </xf>
    <xf numFmtId="0" fontId="1" fillId="2" borderId="0" xfId="0" applyFont="1" applyFill="1" applyBorder="1" applyAlignment="1">
      <alignment vertical="top" wrapText="1"/>
    </xf>
    <xf numFmtId="0" fontId="5" fillId="2" borderId="0" xfId="0" applyFont="1" applyFill="1"/>
    <xf numFmtId="0" fontId="1" fillId="2" borderId="7" xfId="0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right" vertical="top" wrapText="1"/>
    </xf>
    <xf numFmtId="0" fontId="4" fillId="2" borderId="7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7" fillId="2" borderId="0" xfId="0" applyFont="1" applyFill="1"/>
    <xf numFmtId="49" fontId="1" fillId="0" borderId="0" xfId="0" applyNumberFormat="1" applyFont="1" applyAlignment="1">
      <alignment horizontal="left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vertical="top" textRotation="90" wrapText="1"/>
    </xf>
    <xf numFmtId="0" fontId="1" fillId="0" borderId="2" xfId="0" applyFont="1" applyFill="1" applyBorder="1" applyAlignment="1">
      <alignment vertical="top" textRotation="90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left" vertical="top" wrapText="1"/>
    </xf>
    <xf numFmtId="0" fontId="1" fillId="0" borderId="14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14" fontId="3" fillId="2" borderId="15" xfId="0" applyNumberFormat="1" applyFont="1" applyFill="1" applyBorder="1" applyAlignment="1">
      <alignment horizontal="center" vertical="top" wrapText="1"/>
    </xf>
    <xf numFmtId="14" fontId="3" fillId="2" borderId="7" xfId="0" applyNumberFormat="1" applyFont="1" applyFill="1" applyBorder="1" applyAlignment="1">
      <alignment horizontal="center" vertical="top" wrapText="1"/>
    </xf>
    <xf numFmtId="14" fontId="3" fillId="0" borderId="15" xfId="0" applyNumberFormat="1" applyFont="1" applyFill="1" applyBorder="1" applyAlignment="1">
      <alignment horizontal="center" vertical="top" wrapText="1"/>
    </xf>
    <xf numFmtId="14" fontId="3" fillId="0" borderId="7" xfId="0" applyNumberFormat="1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right" vertical="top" wrapText="1"/>
    </xf>
    <xf numFmtId="0" fontId="4" fillId="2" borderId="7" xfId="0" applyFont="1" applyFill="1" applyBorder="1" applyAlignment="1">
      <alignment horizontal="right" vertical="top"/>
    </xf>
    <xf numFmtId="0" fontId="4" fillId="2" borderId="7" xfId="0" applyFont="1" applyFill="1" applyBorder="1" applyAlignment="1">
      <alignment vertical="top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/>
    </xf>
    <xf numFmtId="14" fontId="3" fillId="0" borderId="16" xfId="0" applyNumberFormat="1" applyFont="1" applyFill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vertical="top" wrapText="1"/>
    </xf>
    <xf numFmtId="164" fontId="6" fillId="2" borderId="18" xfId="0" applyNumberFormat="1" applyFont="1" applyFill="1" applyBorder="1" applyAlignment="1">
      <alignment vertical="top" wrapText="1"/>
    </xf>
    <xf numFmtId="164" fontId="6" fillId="2" borderId="16" xfId="0" applyNumberFormat="1" applyFont="1" applyFill="1" applyBorder="1" applyAlignment="1">
      <alignment vertical="top" wrapText="1"/>
    </xf>
    <xf numFmtId="164" fontId="2" fillId="2" borderId="17" xfId="0" applyNumberFormat="1" applyFont="1" applyFill="1" applyBorder="1" applyAlignment="1">
      <alignment vertical="top" wrapText="1"/>
    </xf>
    <xf numFmtId="164" fontId="2" fillId="2" borderId="15" xfId="0" applyNumberFormat="1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0" fontId="1" fillId="2" borderId="9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tabSelected="1" topLeftCell="A73" zoomScaleNormal="100" zoomScaleSheetLayoutView="100" workbookViewId="0">
      <selection activeCell="D75" sqref="D75:E75"/>
    </sheetView>
  </sheetViews>
  <sheetFormatPr defaultRowHeight="15" x14ac:dyDescent="0.25"/>
  <cols>
    <col min="1" max="1" width="7.42578125" style="5" customWidth="1"/>
    <col min="2" max="2" width="25.5703125" customWidth="1"/>
    <col min="3" max="3" width="9.5703125" style="3" customWidth="1"/>
    <col min="4" max="4" width="0.28515625" style="3" hidden="1" customWidth="1"/>
    <col min="5" max="5" width="9.42578125" style="3" customWidth="1"/>
    <col min="6" max="6" width="10.28515625" style="3" customWidth="1"/>
    <col min="7" max="7" width="9.5703125" style="3" customWidth="1"/>
    <col min="8" max="8" width="8.85546875" style="3" hidden="1" customWidth="1"/>
    <col min="9" max="9" width="9.140625" style="3" hidden="1" customWidth="1"/>
    <col min="10" max="10" width="12" style="3" customWidth="1"/>
    <col min="11" max="11" width="10.42578125" style="3" customWidth="1"/>
  </cols>
  <sheetData>
    <row r="1" spans="1:13" ht="95.25" customHeight="1" thickBot="1" x14ac:dyDescent="0.35">
      <c r="A1" s="59" t="s">
        <v>162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3" ht="126.75" customHeight="1" thickBot="1" x14ac:dyDescent="0.3">
      <c r="A2" s="6"/>
      <c r="B2" s="10" t="s">
        <v>0</v>
      </c>
      <c r="C2" s="42" t="s">
        <v>105</v>
      </c>
      <c r="D2" s="43"/>
      <c r="E2" s="44"/>
      <c r="F2" s="42" t="s">
        <v>106</v>
      </c>
      <c r="G2" s="44"/>
      <c r="H2" s="45" t="s">
        <v>1</v>
      </c>
      <c r="I2" s="46"/>
      <c r="J2" s="47" t="s">
        <v>2</v>
      </c>
      <c r="K2" s="48"/>
    </row>
    <row r="3" spans="1:13" ht="18.75" customHeight="1" x14ac:dyDescent="0.25">
      <c r="A3" s="49"/>
      <c r="B3" s="50"/>
      <c r="C3" s="52">
        <v>44562</v>
      </c>
      <c r="D3" s="52"/>
      <c r="E3" s="52">
        <v>44927</v>
      </c>
      <c r="F3" s="54">
        <v>44562</v>
      </c>
      <c r="G3" s="54">
        <v>44927</v>
      </c>
      <c r="H3" s="54">
        <v>42370</v>
      </c>
      <c r="I3" s="54">
        <v>42736</v>
      </c>
      <c r="J3" s="54">
        <v>44562</v>
      </c>
      <c r="K3" s="61">
        <v>44927</v>
      </c>
    </row>
    <row r="4" spans="1:13" ht="19.5" customHeight="1" x14ac:dyDescent="0.25">
      <c r="A4" s="49"/>
      <c r="B4" s="51"/>
      <c r="C4" s="53"/>
      <c r="D4" s="53"/>
      <c r="E4" s="53"/>
      <c r="F4" s="55"/>
      <c r="G4" s="55"/>
      <c r="H4" s="55"/>
      <c r="I4" s="55"/>
      <c r="J4" s="55"/>
      <c r="K4" s="62"/>
    </row>
    <row r="5" spans="1:13" ht="18.75" x14ac:dyDescent="0.25">
      <c r="A5" s="7">
        <v>1</v>
      </c>
      <c r="B5" s="14" t="s">
        <v>3</v>
      </c>
      <c r="C5" s="63">
        <v>203</v>
      </c>
      <c r="D5" s="63"/>
      <c r="E5" s="37">
        <v>203</v>
      </c>
      <c r="F5" s="37">
        <v>19</v>
      </c>
      <c r="G5" s="37">
        <v>19</v>
      </c>
      <c r="H5" s="37">
        <v>28</v>
      </c>
      <c r="I5" s="37">
        <v>28</v>
      </c>
      <c r="J5" s="37">
        <v>222</v>
      </c>
      <c r="K5" s="15">
        <v>222</v>
      </c>
      <c r="L5" s="18"/>
    </row>
    <row r="6" spans="1:13" ht="18.75" x14ac:dyDescent="0.25">
      <c r="A6" s="7">
        <v>2</v>
      </c>
      <c r="B6" s="14" t="s">
        <v>4</v>
      </c>
      <c r="C6" s="63">
        <v>0</v>
      </c>
      <c r="D6" s="63"/>
      <c r="E6" s="37">
        <v>0</v>
      </c>
      <c r="F6" s="37">
        <v>0</v>
      </c>
      <c r="G6" s="37">
        <v>1</v>
      </c>
      <c r="H6" s="37" t="s">
        <v>5</v>
      </c>
      <c r="I6" s="37" t="s">
        <v>5</v>
      </c>
      <c r="J6" s="37">
        <f>SUM(C6,F6)</f>
        <v>0</v>
      </c>
      <c r="K6" s="15">
        <v>0</v>
      </c>
      <c r="L6" s="18"/>
    </row>
    <row r="7" spans="1:13" ht="56.25" x14ac:dyDescent="0.25">
      <c r="A7" s="7">
        <v>3</v>
      </c>
      <c r="B7" s="14" t="s">
        <v>6</v>
      </c>
      <c r="C7" s="37">
        <v>65</v>
      </c>
      <c r="D7" s="37"/>
      <c r="E7" s="38">
        <v>71</v>
      </c>
      <c r="F7" s="37">
        <v>5</v>
      </c>
      <c r="G7" s="39">
        <v>5</v>
      </c>
      <c r="H7" s="37"/>
      <c r="I7" s="37"/>
      <c r="J7" s="15">
        <f>C7+F7+I7</f>
        <v>70</v>
      </c>
      <c r="K7" s="39">
        <v>76</v>
      </c>
      <c r="L7" s="18"/>
    </row>
    <row r="8" spans="1:13" ht="18.75" x14ac:dyDescent="0.25">
      <c r="A8" s="7"/>
      <c r="B8" s="14" t="s">
        <v>7</v>
      </c>
      <c r="C8" s="63">
        <v>26</v>
      </c>
      <c r="D8" s="63"/>
      <c r="E8" s="37">
        <v>29</v>
      </c>
      <c r="F8" s="37">
        <v>1</v>
      </c>
      <c r="G8" s="37">
        <v>3</v>
      </c>
      <c r="H8" s="37">
        <v>0</v>
      </c>
      <c r="I8" s="37">
        <v>0</v>
      </c>
      <c r="J8" s="37">
        <f t="shared" ref="J8" si="0">C8+F8+H8</f>
        <v>27</v>
      </c>
      <c r="K8" s="15">
        <v>32</v>
      </c>
      <c r="L8" s="18"/>
    </row>
    <row r="9" spans="1:13" ht="18.75" x14ac:dyDescent="0.25">
      <c r="A9" s="7"/>
      <c r="B9" s="14" t="s">
        <v>8</v>
      </c>
      <c r="C9" s="58">
        <v>39</v>
      </c>
      <c r="D9" s="58"/>
      <c r="E9" s="36">
        <v>23</v>
      </c>
      <c r="F9" s="36">
        <v>4</v>
      </c>
      <c r="G9" s="36">
        <v>4</v>
      </c>
      <c r="H9" s="36">
        <v>0</v>
      </c>
      <c r="I9" s="36">
        <v>0</v>
      </c>
      <c r="J9" s="36">
        <v>43</v>
      </c>
      <c r="K9" s="19">
        <v>27</v>
      </c>
      <c r="L9" s="18"/>
    </row>
    <row r="10" spans="1:13" ht="18.75" x14ac:dyDescent="0.25">
      <c r="A10" s="7" t="s">
        <v>94</v>
      </c>
      <c r="B10" s="14" t="s">
        <v>9</v>
      </c>
      <c r="C10" s="58">
        <v>469</v>
      </c>
      <c r="D10" s="58"/>
      <c r="E10" s="36">
        <v>483</v>
      </c>
      <c r="F10" s="36">
        <v>29</v>
      </c>
      <c r="G10" s="36">
        <v>26</v>
      </c>
      <c r="H10" s="36">
        <v>94</v>
      </c>
      <c r="I10" s="36">
        <v>94</v>
      </c>
      <c r="J10" s="36">
        <f>SUM(C10,F10)</f>
        <v>498</v>
      </c>
      <c r="K10" s="19">
        <v>509</v>
      </c>
      <c r="L10" s="18"/>
    </row>
    <row r="11" spans="1:13" ht="18.75" x14ac:dyDescent="0.25">
      <c r="A11" s="7"/>
      <c r="B11" s="14" t="s">
        <v>10</v>
      </c>
      <c r="C11" s="58">
        <v>469</v>
      </c>
      <c r="D11" s="58"/>
      <c r="E11" s="36">
        <v>483</v>
      </c>
      <c r="F11" s="36">
        <v>29</v>
      </c>
      <c r="G11" s="36">
        <v>26</v>
      </c>
      <c r="H11" s="36">
        <v>78</v>
      </c>
      <c r="I11" s="36">
        <v>80</v>
      </c>
      <c r="J11" s="36">
        <v>498</v>
      </c>
      <c r="K11" s="19">
        <v>509</v>
      </c>
      <c r="L11" s="18"/>
    </row>
    <row r="12" spans="1:13" ht="18.75" x14ac:dyDescent="0.25">
      <c r="A12" s="7" t="s">
        <v>93</v>
      </c>
      <c r="B12" s="14" t="s">
        <v>11</v>
      </c>
      <c r="C12" s="58">
        <v>469</v>
      </c>
      <c r="D12" s="58"/>
      <c r="E12" s="36">
        <v>483</v>
      </c>
      <c r="F12" s="36">
        <v>29</v>
      </c>
      <c r="G12" s="36">
        <v>26</v>
      </c>
      <c r="H12" s="36"/>
      <c r="I12" s="36"/>
      <c r="J12" s="36">
        <v>498</v>
      </c>
      <c r="K12" s="19">
        <v>509</v>
      </c>
      <c r="L12" s="32"/>
    </row>
    <row r="13" spans="1:13" ht="18.75" x14ac:dyDescent="0.25">
      <c r="A13" s="7"/>
      <c r="B13" s="14" t="s">
        <v>12</v>
      </c>
      <c r="C13" s="56">
        <v>80</v>
      </c>
      <c r="D13" s="56"/>
      <c r="E13" s="35">
        <v>87</v>
      </c>
      <c r="F13" s="35">
        <v>0</v>
      </c>
      <c r="G13" s="35">
        <v>0</v>
      </c>
      <c r="H13" s="35">
        <v>27</v>
      </c>
      <c r="I13" s="36">
        <v>27</v>
      </c>
      <c r="J13" s="36">
        <f t="shared" ref="J13:J18" si="1">SUM(C13,F13)</f>
        <v>80</v>
      </c>
      <c r="K13" s="19">
        <v>87</v>
      </c>
      <c r="L13" s="32"/>
    </row>
    <row r="14" spans="1:13" ht="18.75" x14ac:dyDescent="0.25">
      <c r="A14" s="7"/>
      <c r="B14" s="14" t="s">
        <v>13</v>
      </c>
      <c r="C14" s="56">
        <v>70</v>
      </c>
      <c r="D14" s="56"/>
      <c r="E14" s="35">
        <v>72</v>
      </c>
      <c r="F14" s="35">
        <v>0</v>
      </c>
      <c r="G14" s="35">
        <v>0</v>
      </c>
      <c r="H14" s="35">
        <v>12</v>
      </c>
      <c r="I14" s="36">
        <v>10</v>
      </c>
      <c r="J14" s="36">
        <f t="shared" si="1"/>
        <v>70</v>
      </c>
      <c r="K14" s="19">
        <v>72</v>
      </c>
      <c r="L14" s="32"/>
    </row>
    <row r="15" spans="1:13" ht="18.75" x14ac:dyDescent="0.25">
      <c r="A15" s="7"/>
      <c r="B15" s="14" t="s">
        <v>14</v>
      </c>
      <c r="C15" s="56">
        <v>51</v>
      </c>
      <c r="D15" s="56"/>
      <c r="E15" s="35">
        <v>50</v>
      </c>
      <c r="F15" s="35">
        <v>4</v>
      </c>
      <c r="G15" s="35">
        <v>5</v>
      </c>
      <c r="H15" s="35">
        <v>26</v>
      </c>
      <c r="I15" s="36">
        <v>19</v>
      </c>
      <c r="J15" s="36">
        <f t="shared" si="1"/>
        <v>55</v>
      </c>
      <c r="K15" s="19">
        <v>55</v>
      </c>
      <c r="L15" s="32"/>
    </row>
    <row r="16" spans="1:13" ht="18.75" x14ac:dyDescent="0.25">
      <c r="A16" s="7"/>
      <c r="B16" s="14" t="s">
        <v>15</v>
      </c>
      <c r="C16" s="56">
        <v>48</v>
      </c>
      <c r="D16" s="56"/>
      <c r="E16" s="35">
        <v>44</v>
      </c>
      <c r="F16" s="35">
        <v>4</v>
      </c>
      <c r="G16" s="35">
        <v>5</v>
      </c>
      <c r="H16" s="35">
        <v>19</v>
      </c>
      <c r="I16" s="36">
        <v>14</v>
      </c>
      <c r="J16" s="36">
        <f t="shared" si="1"/>
        <v>52</v>
      </c>
      <c r="K16" s="19">
        <v>49</v>
      </c>
      <c r="L16" s="32"/>
      <c r="M16" s="18"/>
    </row>
    <row r="17" spans="1:13" ht="18.75" x14ac:dyDescent="0.25">
      <c r="A17" s="7"/>
      <c r="B17" s="14" t="s">
        <v>16</v>
      </c>
      <c r="C17" s="56">
        <v>103</v>
      </c>
      <c r="D17" s="56"/>
      <c r="E17" s="35">
        <v>91</v>
      </c>
      <c r="F17" s="35">
        <v>5</v>
      </c>
      <c r="G17" s="35">
        <v>10</v>
      </c>
      <c r="H17" s="35">
        <v>7</v>
      </c>
      <c r="I17" s="36">
        <v>16</v>
      </c>
      <c r="J17" s="36">
        <f t="shared" si="1"/>
        <v>108</v>
      </c>
      <c r="K17" s="19">
        <v>101</v>
      </c>
      <c r="L17" s="32"/>
      <c r="M17" s="18"/>
    </row>
    <row r="18" spans="1:13" ht="18.75" x14ac:dyDescent="0.25">
      <c r="A18" s="7"/>
      <c r="B18" s="14" t="s">
        <v>17</v>
      </c>
      <c r="C18" s="57">
        <v>120</v>
      </c>
      <c r="D18" s="57"/>
      <c r="E18" s="35">
        <v>138</v>
      </c>
      <c r="F18" s="35">
        <v>13</v>
      </c>
      <c r="G18" s="35">
        <v>7</v>
      </c>
      <c r="H18" s="35">
        <v>3</v>
      </c>
      <c r="I18" s="36">
        <v>8</v>
      </c>
      <c r="J18" s="36">
        <f t="shared" si="1"/>
        <v>133</v>
      </c>
      <c r="K18" s="19">
        <v>145</v>
      </c>
      <c r="L18" s="32"/>
      <c r="M18" s="18"/>
    </row>
    <row r="19" spans="1:13" ht="18.75" x14ac:dyDescent="0.25">
      <c r="A19" s="7" t="s">
        <v>95</v>
      </c>
      <c r="B19" s="14" t="s">
        <v>18</v>
      </c>
      <c r="C19" s="58">
        <v>252</v>
      </c>
      <c r="D19" s="58"/>
      <c r="E19" s="36">
        <v>259</v>
      </c>
      <c r="F19" s="36">
        <v>15</v>
      </c>
      <c r="G19" s="36">
        <v>15</v>
      </c>
      <c r="H19" s="36">
        <v>50</v>
      </c>
      <c r="I19" s="36">
        <v>49</v>
      </c>
      <c r="J19" s="36">
        <v>267</v>
      </c>
      <c r="K19" s="19">
        <v>273</v>
      </c>
      <c r="L19" s="32"/>
      <c r="M19" s="18"/>
    </row>
    <row r="20" spans="1:13" ht="18.75" x14ac:dyDescent="0.25">
      <c r="A20" s="7" t="s">
        <v>96</v>
      </c>
      <c r="B20" s="14" t="s">
        <v>19</v>
      </c>
      <c r="C20" s="58">
        <v>217</v>
      </c>
      <c r="D20" s="58"/>
      <c r="E20" s="36">
        <v>222</v>
      </c>
      <c r="F20" s="36">
        <v>14</v>
      </c>
      <c r="G20" s="36">
        <v>12</v>
      </c>
      <c r="H20" s="36">
        <v>44</v>
      </c>
      <c r="I20" s="36">
        <v>45</v>
      </c>
      <c r="J20" s="36">
        <v>231</v>
      </c>
      <c r="K20" s="19">
        <v>236</v>
      </c>
      <c r="L20" s="18"/>
      <c r="M20" s="18"/>
    </row>
    <row r="21" spans="1:13" ht="18.75" x14ac:dyDescent="0.25">
      <c r="A21" s="7" t="s">
        <v>97</v>
      </c>
      <c r="B21" s="14" t="s">
        <v>20</v>
      </c>
      <c r="C21" s="58">
        <v>395</v>
      </c>
      <c r="D21" s="58"/>
      <c r="E21" s="36">
        <v>401</v>
      </c>
      <c r="F21" s="36">
        <v>25</v>
      </c>
      <c r="G21" s="36">
        <v>26</v>
      </c>
      <c r="H21" s="36">
        <v>67</v>
      </c>
      <c r="I21" s="36">
        <v>66</v>
      </c>
      <c r="J21" s="36">
        <v>420</v>
      </c>
      <c r="K21" s="19">
        <v>427</v>
      </c>
      <c r="L21" s="32"/>
      <c r="M21" s="18"/>
    </row>
    <row r="22" spans="1:13" ht="37.5" x14ac:dyDescent="0.25">
      <c r="A22" s="7">
        <v>5</v>
      </c>
      <c r="B22" s="14" t="s">
        <v>121</v>
      </c>
      <c r="C22" s="58">
        <v>287</v>
      </c>
      <c r="D22" s="58"/>
      <c r="E22" s="36">
        <v>218</v>
      </c>
      <c r="F22" s="36">
        <v>11</v>
      </c>
      <c r="G22" s="36">
        <v>9</v>
      </c>
      <c r="H22" s="36">
        <v>59</v>
      </c>
      <c r="I22" s="36">
        <v>58</v>
      </c>
      <c r="J22" s="36">
        <v>298</v>
      </c>
      <c r="K22" s="19">
        <v>227</v>
      </c>
      <c r="L22" s="18"/>
      <c r="M22" s="18"/>
    </row>
    <row r="23" spans="1:13" ht="37.5" x14ac:dyDescent="0.25">
      <c r="A23" s="7">
        <v>6</v>
      </c>
      <c r="B23" s="14" t="s">
        <v>21</v>
      </c>
      <c r="C23" s="58">
        <v>469</v>
      </c>
      <c r="D23" s="58"/>
      <c r="E23" s="36">
        <v>483</v>
      </c>
      <c r="F23" s="36">
        <v>29</v>
      </c>
      <c r="G23" s="36">
        <v>26</v>
      </c>
      <c r="H23" s="36" t="e">
        <f>H24+H25+#REF!+H26+#REF!+H27</f>
        <v>#REF!</v>
      </c>
      <c r="I23" s="36" t="e">
        <f>I24+I25+#REF!+I26+#REF!+I27</f>
        <v>#REF!</v>
      </c>
      <c r="J23" s="36">
        <v>498</v>
      </c>
      <c r="K23" s="19">
        <v>509</v>
      </c>
      <c r="L23" s="18"/>
    </row>
    <row r="24" spans="1:13" ht="18.75" x14ac:dyDescent="0.25">
      <c r="A24" s="7"/>
      <c r="B24" s="14" t="s">
        <v>22</v>
      </c>
      <c r="C24" s="58">
        <v>21</v>
      </c>
      <c r="D24" s="58"/>
      <c r="E24" s="36">
        <v>21</v>
      </c>
      <c r="F24" s="36">
        <v>3</v>
      </c>
      <c r="G24" s="36">
        <v>3</v>
      </c>
      <c r="H24" s="36">
        <v>46</v>
      </c>
      <c r="I24" s="36">
        <v>46</v>
      </c>
      <c r="J24" s="36">
        <v>24</v>
      </c>
      <c r="K24" s="19">
        <v>25</v>
      </c>
      <c r="L24" s="18"/>
    </row>
    <row r="25" spans="1:13" ht="18.75" x14ac:dyDescent="0.25">
      <c r="A25" s="7"/>
      <c r="B25" s="14" t="s">
        <v>23</v>
      </c>
      <c r="C25" s="58">
        <v>448</v>
      </c>
      <c r="D25" s="58"/>
      <c r="E25" s="36">
        <v>461</v>
      </c>
      <c r="F25" s="36">
        <v>26</v>
      </c>
      <c r="G25" s="36">
        <v>23</v>
      </c>
      <c r="H25" s="36">
        <v>48</v>
      </c>
      <c r="I25" s="36">
        <v>48</v>
      </c>
      <c r="J25" s="36">
        <v>474</v>
      </c>
      <c r="K25" s="19">
        <v>484</v>
      </c>
      <c r="L25" s="18"/>
    </row>
    <row r="26" spans="1:13" ht="18.75" x14ac:dyDescent="0.25">
      <c r="A26" s="7"/>
      <c r="B26" s="14" t="s">
        <v>107</v>
      </c>
      <c r="C26" s="58">
        <v>0</v>
      </c>
      <c r="D26" s="58"/>
      <c r="E26" s="36">
        <v>0</v>
      </c>
      <c r="F26" s="36">
        <v>0</v>
      </c>
      <c r="G26" s="36"/>
      <c r="H26" s="36">
        <v>0</v>
      </c>
      <c r="I26" s="36">
        <v>0</v>
      </c>
      <c r="J26" s="36">
        <v>0</v>
      </c>
      <c r="K26" s="19">
        <v>0</v>
      </c>
      <c r="L26" s="18"/>
    </row>
    <row r="27" spans="1:13" ht="37.5" x14ac:dyDescent="0.25">
      <c r="A27" s="7"/>
      <c r="B27" s="14" t="s">
        <v>24</v>
      </c>
      <c r="C27" s="58">
        <v>0</v>
      </c>
      <c r="D27" s="58"/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19">
        <v>0</v>
      </c>
      <c r="L27" s="18"/>
    </row>
    <row r="28" spans="1:13" ht="18.75" x14ac:dyDescent="0.25">
      <c r="A28" s="7">
        <v>7</v>
      </c>
      <c r="B28" s="14" t="s">
        <v>25</v>
      </c>
      <c r="C28" s="36">
        <v>222</v>
      </c>
      <c r="D28" s="36">
        <f t="shared" ref="D28" si="2">D29+D30+D31+D33</f>
        <v>220</v>
      </c>
      <c r="E28" s="36">
        <v>218</v>
      </c>
      <c r="F28" s="36">
        <v>9</v>
      </c>
      <c r="G28" s="36">
        <v>9</v>
      </c>
      <c r="H28" s="36">
        <f>H29+H30+H31+H33</f>
        <v>59</v>
      </c>
      <c r="I28" s="36">
        <f>I29+I30+I31+I33</f>
        <v>58</v>
      </c>
      <c r="J28" s="36">
        <v>231</v>
      </c>
      <c r="K28" s="19">
        <v>227</v>
      </c>
      <c r="L28" s="40"/>
    </row>
    <row r="29" spans="1:13" ht="37.5" x14ac:dyDescent="0.25">
      <c r="A29" s="7"/>
      <c r="B29" s="14" t="s">
        <v>26</v>
      </c>
      <c r="C29" s="36">
        <v>54</v>
      </c>
      <c r="D29" s="58">
        <v>52</v>
      </c>
      <c r="E29" s="58"/>
      <c r="F29" s="36">
        <v>1</v>
      </c>
      <c r="G29" s="36">
        <v>1</v>
      </c>
      <c r="H29" s="36">
        <v>3</v>
      </c>
      <c r="I29" s="36">
        <v>3</v>
      </c>
      <c r="J29" s="36">
        <v>55</v>
      </c>
      <c r="K29" s="19">
        <v>53</v>
      </c>
      <c r="L29" s="18"/>
    </row>
    <row r="30" spans="1:13" ht="18.75" x14ac:dyDescent="0.25">
      <c r="A30" s="7"/>
      <c r="B30" s="14" t="s">
        <v>27</v>
      </c>
      <c r="C30" s="36">
        <v>43</v>
      </c>
      <c r="D30" s="58">
        <v>43</v>
      </c>
      <c r="E30" s="58"/>
      <c r="F30" s="36">
        <v>1</v>
      </c>
      <c r="G30" s="36">
        <v>3</v>
      </c>
      <c r="H30" s="36">
        <v>13</v>
      </c>
      <c r="I30" s="36">
        <v>13</v>
      </c>
      <c r="J30" s="36">
        <v>44</v>
      </c>
      <c r="K30" s="19">
        <v>46</v>
      </c>
      <c r="L30" s="18"/>
    </row>
    <row r="31" spans="1:13" ht="18.75" x14ac:dyDescent="0.25">
      <c r="A31" s="7"/>
      <c r="B31" s="14" t="s">
        <v>28</v>
      </c>
      <c r="C31" s="36">
        <v>119</v>
      </c>
      <c r="D31" s="58">
        <v>119</v>
      </c>
      <c r="E31" s="58"/>
      <c r="F31" s="36">
        <v>7</v>
      </c>
      <c r="G31" s="36">
        <v>7</v>
      </c>
      <c r="H31" s="36">
        <v>43</v>
      </c>
      <c r="I31" s="36">
        <v>42</v>
      </c>
      <c r="J31" s="36">
        <v>126</v>
      </c>
      <c r="K31" s="19">
        <v>126</v>
      </c>
      <c r="L31" s="18"/>
    </row>
    <row r="32" spans="1:13" ht="37.5" x14ac:dyDescent="0.25">
      <c r="A32" s="11"/>
      <c r="B32" s="14" t="s">
        <v>110</v>
      </c>
      <c r="C32" s="37">
        <v>0</v>
      </c>
      <c r="D32" s="37"/>
      <c r="E32" s="37">
        <v>0</v>
      </c>
      <c r="F32" s="37">
        <v>0</v>
      </c>
      <c r="G32" s="37">
        <v>0</v>
      </c>
      <c r="H32" s="37"/>
      <c r="I32" s="37"/>
      <c r="J32" s="37">
        <f t="shared" ref="J32:J50" si="3">K32</f>
        <v>0</v>
      </c>
      <c r="K32" s="15">
        <v>0</v>
      </c>
      <c r="L32" s="18"/>
    </row>
    <row r="33" spans="1:12" ht="37.5" x14ac:dyDescent="0.25">
      <c r="A33" s="7"/>
      <c r="B33" s="14" t="s">
        <v>111</v>
      </c>
      <c r="C33" s="37">
        <v>6</v>
      </c>
      <c r="D33" s="63">
        <v>6</v>
      </c>
      <c r="E33" s="63"/>
      <c r="F33" s="37">
        <v>0</v>
      </c>
      <c r="G33" s="37">
        <v>0</v>
      </c>
      <c r="H33" s="37">
        <v>0</v>
      </c>
      <c r="I33" s="37">
        <v>0</v>
      </c>
      <c r="J33" s="37">
        <f t="shared" si="3"/>
        <v>6</v>
      </c>
      <c r="K33" s="19">
        <v>6</v>
      </c>
      <c r="L33" s="18"/>
    </row>
    <row r="34" spans="1:12" ht="37.5" x14ac:dyDescent="0.25">
      <c r="A34" s="7">
        <v>8</v>
      </c>
      <c r="B34" s="14" t="s">
        <v>29</v>
      </c>
      <c r="C34" s="37">
        <v>8</v>
      </c>
      <c r="D34" s="63">
        <v>8</v>
      </c>
      <c r="E34" s="63"/>
      <c r="F34" s="37">
        <f>SUM(F35:F37)</f>
        <v>0</v>
      </c>
      <c r="G34" s="37">
        <v>0</v>
      </c>
      <c r="H34" s="37">
        <v>15</v>
      </c>
      <c r="I34" s="37">
        <v>9</v>
      </c>
      <c r="J34" s="37">
        <v>8</v>
      </c>
      <c r="K34" s="15">
        <v>8</v>
      </c>
      <c r="L34" s="18"/>
    </row>
    <row r="35" spans="1:12" ht="37.5" x14ac:dyDescent="0.25">
      <c r="A35" s="7"/>
      <c r="B35" s="14" t="s">
        <v>112</v>
      </c>
      <c r="C35" s="37">
        <v>0</v>
      </c>
      <c r="D35" s="63">
        <v>0</v>
      </c>
      <c r="E35" s="63"/>
      <c r="F35" s="37">
        <v>0</v>
      </c>
      <c r="G35" s="37">
        <v>0</v>
      </c>
      <c r="H35" s="37">
        <v>0</v>
      </c>
      <c r="I35" s="37">
        <v>1</v>
      </c>
      <c r="J35" s="37">
        <v>0</v>
      </c>
      <c r="K35" s="15">
        <v>0</v>
      </c>
      <c r="L35" s="18"/>
    </row>
    <row r="36" spans="1:12" ht="18.75" x14ac:dyDescent="0.25">
      <c r="A36" s="7"/>
      <c r="B36" s="14" t="s">
        <v>30</v>
      </c>
      <c r="C36" s="36">
        <v>3</v>
      </c>
      <c r="D36" s="58">
        <v>1</v>
      </c>
      <c r="E36" s="58"/>
      <c r="F36" s="36">
        <v>0</v>
      </c>
      <c r="G36" s="36">
        <v>0</v>
      </c>
      <c r="H36" s="36">
        <v>4</v>
      </c>
      <c r="I36" s="36">
        <v>6</v>
      </c>
      <c r="J36" s="36">
        <v>3</v>
      </c>
      <c r="K36" s="19">
        <v>1</v>
      </c>
      <c r="L36" s="18"/>
    </row>
    <row r="37" spans="1:12" ht="18.75" x14ac:dyDescent="0.25">
      <c r="A37" s="11"/>
      <c r="B37" s="14" t="s">
        <v>113</v>
      </c>
      <c r="C37" s="36">
        <v>4</v>
      </c>
      <c r="D37" s="36"/>
      <c r="E37" s="36">
        <v>4</v>
      </c>
      <c r="F37" s="36">
        <v>0</v>
      </c>
      <c r="G37" s="36">
        <v>0</v>
      </c>
      <c r="H37" s="36"/>
      <c r="I37" s="36"/>
      <c r="J37" s="36">
        <v>4</v>
      </c>
      <c r="K37" s="19">
        <v>4</v>
      </c>
      <c r="L37" s="40"/>
    </row>
    <row r="38" spans="1:12" ht="18.75" x14ac:dyDescent="0.25">
      <c r="A38" s="7">
        <v>9</v>
      </c>
      <c r="B38" s="14" t="s">
        <v>31</v>
      </c>
      <c r="C38" s="36">
        <v>159</v>
      </c>
      <c r="D38" s="58">
        <v>159</v>
      </c>
      <c r="E38" s="58"/>
      <c r="F38" s="36">
        <v>14</v>
      </c>
      <c r="G38" s="36">
        <v>12</v>
      </c>
      <c r="H38" s="36">
        <v>8</v>
      </c>
      <c r="I38" s="36">
        <v>8</v>
      </c>
      <c r="J38" s="36">
        <v>173</v>
      </c>
      <c r="K38" s="19">
        <v>171</v>
      </c>
      <c r="L38" s="18"/>
    </row>
    <row r="39" spans="1:12" ht="18.75" x14ac:dyDescent="0.25">
      <c r="A39" s="7"/>
      <c r="B39" s="14" t="s">
        <v>32</v>
      </c>
      <c r="C39" s="36">
        <v>25</v>
      </c>
      <c r="D39" s="58">
        <v>27</v>
      </c>
      <c r="E39" s="58"/>
      <c r="F39" s="36">
        <v>0</v>
      </c>
      <c r="G39" s="36">
        <v>0</v>
      </c>
      <c r="H39" s="36">
        <v>0</v>
      </c>
      <c r="I39" s="36">
        <v>0</v>
      </c>
      <c r="J39" s="36">
        <v>25</v>
      </c>
      <c r="K39" s="19">
        <v>27</v>
      </c>
      <c r="L39" s="18"/>
    </row>
    <row r="40" spans="1:12" ht="18.75" x14ac:dyDescent="0.25">
      <c r="A40" s="7"/>
      <c r="B40" s="14" t="s">
        <v>33</v>
      </c>
      <c r="C40" s="36">
        <v>0</v>
      </c>
      <c r="D40" s="58">
        <v>0</v>
      </c>
      <c r="E40" s="58"/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19">
        <v>0</v>
      </c>
      <c r="L40" s="18"/>
    </row>
    <row r="41" spans="1:12" ht="18.75" x14ac:dyDescent="0.25">
      <c r="A41" s="7"/>
      <c r="B41" s="14" t="s">
        <v>34</v>
      </c>
      <c r="C41" s="36">
        <v>134</v>
      </c>
      <c r="D41" s="58">
        <v>132</v>
      </c>
      <c r="E41" s="58"/>
      <c r="F41" s="36">
        <v>14</v>
      </c>
      <c r="G41" s="36">
        <v>12</v>
      </c>
      <c r="H41" s="36">
        <v>8</v>
      </c>
      <c r="I41" s="36">
        <v>8</v>
      </c>
      <c r="J41" s="36">
        <v>148</v>
      </c>
      <c r="K41" s="19">
        <v>144</v>
      </c>
      <c r="L41" s="40"/>
    </row>
    <row r="42" spans="1:12" ht="37.5" x14ac:dyDescent="0.25">
      <c r="A42" s="7">
        <v>10</v>
      </c>
      <c r="B42" s="14" t="s">
        <v>35</v>
      </c>
      <c r="C42" s="36">
        <v>5</v>
      </c>
      <c r="D42" s="58">
        <v>2</v>
      </c>
      <c r="E42" s="58"/>
      <c r="F42" s="36">
        <v>0</v>
      </c>
      <c r="G42" s="36">
        <v>0</v>
      </c>
      <c r="H42" s="36">
        <v>3</v>
      </c>
      <c r="I42" s="36">
        <v>1</v>
      </c>
      <c r="J42" s="36">
        <v>5</v>
      </c>
      <c r="K42" s="19">
        <v>2</v>
      </c>
      <c r="L42" s="18"/>
    </row>
    <row r="43" spans="1:12" ht="18.75" x14ac:dyDescent="0.25">
      <c r="A43" s="7"/>
      <c r="B43" s="14" t="s">
        <v>36</v>
      </c>
      <c r="C43" s="37">
        <v>3</v>
      </c>
      <c r="D43" s="63">
        <v>0</v>
      </c>
      <c r="E43" s="63"/>
      <c r="F43" s="37">
        <v>0</v>
      </c>
      <c r="G43" s="37">
        <v>0</v>
      </c>
      <c r="H43" s="37">
        <v>1</v>
      </c>
      <c r="I43" s="37">
        <v>1</v>
      </c>
      <c r="J43" s="37">
        <v>3</v>
      </c>
      <c r="K43" s="15">
        <v>0</v>
      </c>
      <c r="L43" s="18"/>
    </row>
    <row r="44" spans="1:12" ht="18.75" x14ac:dyDescent="0.25">
      <c r="A44" s="7"/>
      <c r="B44" s="14" t="s">
        <v>37</v>
      </c>
      <c r="C44" s="37">
        <v>2</v>
      </c>
      <c r="D44" s="63">
        <v>2</v>
      </c>
      <c r="E44" s="63"/>
      <c r="F44" s="37">
        <v>0</v>
      </c>
      <c r="G44" s="37">
        <v>0</v>
      </c>
      <c r="H44" s="37">
        <v>2</v>
      </c>
      <c r="I44" s="37">
        <v>0</v>
      </c>
      <c r="J44" s="37">
        <v>2</v>
      </c>
      <c r="K44" s="15">
        <v>2</v>
      </c>
      <c r="L44" s="18"/>
    </row>
    <row r="45" spans="1:12" ht="18.75" x14ac:dyDescent="0.25">
      <c r="A45" s="7" t="s">
        <v>98</v>
      </c>
      <c r="B45" s="14" t="s">
        <v>114</v>
      </c>
      <c r="C45" s="37">
        <v>0</v>
      </c>
      <c r="D45" s="63">
        <v>0</v>
      </c>
      <c r="E45" s="63"/>
      <c r="F45" s="37">
        <v>0</v>
      </c>
      <c r="G45" s="37">
        <v>0</v>
      </c>
      <c r="H45" s="37">
        <v>0</v>
      </c>
      <c r="I45" s="37">
        <v>0</v>
      </c>
      <c r="J45" s="37">
        <f t="shared" si="3"/>
        <v>0</v>
      </c>
      <c r="K45" s="15">
        <v>0</v>
      </c>
      <c r="L45" s="18"/>
    </row>
    <row r="46" spans="1:12" ht="18.75" x14ac:dyDescent="0.25">
      <c r="A46" s="11" t="s">
        <v>99</v>
      </c>
      <c r="B46" s="14" t="s">
        <v>116</v>
      </c>
      <c r="C46" s="37">
        <v>3</v>
      </c>
      <c r="D46" s="37"/>
      <c r="E46" s="37">
        <v>2</v>
      </c>
      <c r="F46" s="37">
        <v>0</v>
      </c>
      <c r="G46" s="37">
        <v>0</v>
      </c>
      <c r="H46" s="37"/>
      <c r="I46" s="37"/>
      <c r="J46" s="37">
        <v>3</v>
      </c>
      <c r="K46" s="15">
        <v>2</v>
      </c>
      <c r="L46" s="18"/>
    </row>
    <row r="47" spans="1:12" ht="37.5" x14ac:dyDescent="0.25">
      <c r="A47" s="7" t="s">
        <v>123</v>
      </c>
      <c r="B47" s="14" t="s">
        <v>115</v>
      </c>
      <c r="C47" s="36">
        <v>0</v>
      </c>
      <c r="D47" s="58">
        <v>0</v>
      </c>
      <c r="E47" s="58"/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19">
        <v>0</v>
      </c>
      <c r="L47" s="18"/>
    </row>
    <row r="48" spans="1:12" ht="18.75" x14ac:dyDescent="0.25">
      <c r="A48" s="7">
        <v>12</v>
      </c>
      <c r="B48" s="14" t="s">
        <v>38</v>
      </c>
      <c r="C48" s="36">
        <v>50</v>
      </c>
      <c r="D48" s="58">
        <v>48</v>
      </c>
      <c r="E48" s="58"/>
      <c r="F48" s="36">
        <v>2</v>
      </c>
      <c r="G48" s="36">
        <v>1</v>
      </c>
      <c r="H48" s="36">
        <v>0</v>
      </c>
      <c r="I48" s="36">
        <v>0</v>
      </c>
      <c r="J48" s="36">
        <v>52</v>
      </c>
      <c r="K48" s="19">
        <v>49</v>
      </c>
      <c r="L48" s="32"/>
    </row>
    <row r="49" spans="1:12" ht="18.75" x14ac:dyDescent="0.25">
      <c r="A49" s="7"/>
      <c r="B49" s="14" t="s">
        <v>39</v>
      </c>
      <c r="C49" s="36">
        <v>0</v>
      </c>
      <c r="D49" s="58">
        <v>0</v>
      </c>
      <c r="E49" s="58"/>
      <c r="F49" s="36">
        <v>0</v>
      </c>
      <c r="G49" s="36">
        <v>0</v>
      </c>
      <c r="H49" s="36">
        <v>0</v>
      </c>
      <c r="I49" s="36">
        <v>0</v>
      </c>
      <c r="J49" s="36">
        <f t="shared" si="3"/>
        <v>0</v>
      </c>
      <c r="K49" s="19">
        <v>0</v>
      </c>
      <c r="L49" s="32"/>
    </row>
    <row r="50" spans="1:12" ht="18.75" x14ac:dyDescent="0.25">
      <c r="A50" s="7"/>
      <c r="B50" s="14" t="s">
        <v>40</v>
      </c>
      <c r="C50" s="36">
        <v>0</v>
      </c>
      <c r="D50" s="58">
        <v>0</v>
      </c>
      <c r="E50" s="58"/>
      <c r="F50" s="36">
        <v>0</v>
      </c>
      <c r="G50" s="36">
        <v>0</v>
      </c>
      <c r="H50" s="36">
        <v>0</v>
      </c>
      <c r="I50" s="36">
        <v>0</v>
      </c>
      <c r="J50" s="36">
        <f t="shared" si="3"/>
        <v>0</v>
      </c>
      <c r="K50" s="19">
        <v>0</v>
      </c>
      <c r="L50" s="32"/>
    </row>
    <row r="51" spans="1:12" ht="18.75" x14ac:dyDescent="0.25">
      <c r="A51" s="7"/>
      <c r="B51" s="14" t="s">
        <v>41</v>
      </c>
      <c r="C51" s="36">
        <v>1</v>
      </c>
      <c r="D51" s="58">
        <v>0</v>
      </c>
      <c r="E51" s="58"/>
      <c r="F51" s="36">
        <v>0</v>
      </c>
      <c r="G51" s="36">
        <v>0</v>
      </c>
      <c r="H51" s="36">
        <v>0</v>
      </c>
      <c r="I51" s="36">
        <v>0</v>
      </c>
      <c r="J51" s="36">
        <v>1</v>
      </c>
      <c r="K51" s="19">
        <v>0</v>
      </c>
      <c r="L51" s="32"/>
    </row>
    <row r="52" spans="1:12" ht="24" customHeight="1" x14ac:dyDescent="0.25">
      <c r="A52" s="7"/>
      <c r="B52" s="14" t="s">
        <v>42</v>
      </c>
      <c r="C52" s="36">
        <v>49</v>
      </c>
      <c r="D52" s="58">
        <v>48</v>
      </c>
      <c r="E52" s="58"/>
      <c r="F52" s="36">
        <v>2</v>
      </c>
      <c r="G52" s="36">
        <v>1</v>
      </c>
      <c r="H52" s="36">
        <v>0</v>
      </c>
      <c r="I52" s="36">
        <v>0</v>
      </c>
      <c r="J52" s="36">
        <v>51</v>
      </c>
      <c r="K52" s="19">
        <v>49</v>
      </c>
      <c r="L52" s="32"/>
    </row>
    <row r="53" spans="1:12" ht="18.75" x14ac:dyDescent="0.25">
      <c r="A53" s="11"/>
      <c r="B53" s="14" t="s">
        <v>117</v>
      </c>
      <c r="C53" s="37">
        <v>0</v>
      </c>
      <c r="D53" s="37"/>
      <c r="E53" s="37">
        <v>0</v>
      </c>
      <c r="F53" s="37">
        <v>0</v>
      </c>
      <c r="G53" s="37">
        <v>0</v>
      </c>
      <c r="H53" s="37"/>
      <c r="I53" s="37"/>
      <c r="J53" s="37">
        <f t="shared" ref="J53:J81" si="4">K53</f>
        <v>0</v>
      </c>
      <c r="K53" s="15">
        <v>0</v>
      </c>
      <c r="L53" s="18"/>
    </row>
    <row r="54" spans="1:12" ht="37.5" x14ac:dyDescent="0.25">
      <c r="A54" s="7">
        <v>13</v>
      </c>
      <c r="B54" s="14" t="s">
        <v>43</v>
      </c>
      <c r="C54" s="36">
        <v>42</v>
      </c>
      <c r="D54" s="58">
        <v>41</v>
      </c>
      <c r="E54" s="58"/>
      <c r="F54" s="36">
        <v>0</v>
      </c>
      <c r="G54" s="36">
        <v>0</v>
      </c>
      <c r="H54" s="36">
        <v>12</v>
      </c>
      <c r="I54" s="36">
        <v>10</v>
      </c>
      <c r="J54" s="36">
        <v>42</v>
      </c>
      <c r="K54" s="19">
        <v>41</v>
      </c>
      <c r="L54" s="18"/>
    </row>
    <row r="55" spans="1:12" ht="37.5" x14ac:dyDescent="0.25">
      <c r="A55" s="7" t="s">
        <v>122</v>
      </c>
      <c r="B55" s="14" t="s">
        <v>44</v>
      </c>
      <c r="C55" s="36">
        <v>3</v>
      </c>
      <c r="D55" s="58">
        <v>4</v>
      </c>
      <c r="E55" s="58"/>
      <c r="F55" s="36">
        <v>0</v>
      </c>
      <c r="G55" s="36">
        <v>0</v>
      </c>
      <c r="H55" s="36">
        <v>0</v>
      </c>
      <c r="I55" s="36">
        <v>2</v>
      </c>
      <c r="J55" s="36">
        <f t="shared" si="4"/>
        <v>4</v>
      </c>
      <c r="K55" s="19">
        <v>4</v>
      </c>
      <c r="L55" s="18"/>
    </row>
    <row r="56" spans="1:12" ht="56.25" x14ac:dyDescent="0.25">
      <c r="A56" s="7" t="s">
        <v>124</v>
      </c>
      <c r="B56" s="14" t="s">
        <v>45</v>
      </c>
      <c r="C56" s="37">
        <v>23</v>
      </c>
      <c r="D56" s="63">
        <v>22</v>
      </c>
      <c r="E56" s="63"/>
      <c r="F56" s="37">
        <v>0</v>
      </c>
      <c r="G56" s="37">
        <v>0</v>
      </c>
      <c r="H56" s="37">
        <v>19</v>
      </c>
      <c r="I56" s="37">
        <v>15</v>
      </c>
      <c r="J56" s="37">
        <v>23</v>
      </c>
      <c r="K56" s="15">
        <v>22</v>
      </c>
      <c r="L56" s="18"/>
    </row>
    <row r="57" spans="1:12" ht="37.5" x14ac:dyDescent="0.25">
      <c r="A57" s="7" t="s">
        <v>125</v>
      </c>
      <c r="B57" s="14" t="s">
        <v>46</v>
      </c>
      <c r="C57" s="37">
        <v>1</v>
      </c>
      <c r="D57" s="63">
        <v>2</v>
      </c>
      <c r="E57" s="63"/>
      <c r="F57" s="37">
        <v>0</v>
      </c>
      <c r="G57" s="37">
        <v>0</v>
      </c>
      <c r="H57" s="37">
        <v>0</v>
      </c>
      <c r="I57" s="37">
        <v>0</v>
      </c>
      <c r="J57" s="37">
        <v>1</v>
      </c>
      <c r="K57" s="15">
        <v>2</v>
      </c>
      <c r="L57" s="18"/>
    </row>
    <row r="58" spans="1:12" ht="75" x14ac:dyDescent="0.25">
      <c r="A58" s="7" t="s">
        <v>127</v>
      </c>
      <c r="B58" s="14" t="s">
        <v>126</v>
      </c>
      <c r="C58" s="37">
        <v>8</v>
      </c>
      <c r="D58" s="63">
        <v>8</v>
      </c>
      <c r="E58" s="63"/>
      <c r="F58" s="37">
        <v>0</v>
      </c>
      <c r="G58" s="37">
        <v>0</v>
      </c>
      <c r="H58" s="37">
        <v>0</v>
      </c>
      <c r="I58" s="37">
        <v>1</v>
      </c>
      <c r="J58" s="37">
        <v>8</v>
      </c>
      <c r="K58" s="15">
        <v>8</v>
      </c>
      <c r="L58" s="18"/>
    </row>
    <row r="59" spans="1:12" ht="75" x14ac:dyDescent="0.25">
      <c r="A59" s="7" t="s">
        <v>128</v>
      </c>
      <c r="B59" s="14" t="s">
        <v>129</v>
      </c>
      <c r="C59" s="37">
        <v>3</v>
      </c>
      <c r="D59" s="63">
        <v>3</v>
      </c>
      <c r="E59" s="63"/>
      <c r="F59" s="37">
        <v>0</v>
      </c>
      <c r="G59" s="37">
        <v>0</v>
      </c>
      <c r="H59" s="37">
        <v>4</v>
      </c>
      <c r="I59" s="37">
        <v>6</v>
      </c>
      <c r="J59" s="37">
        <v>3</v>
      </c>
      <c r="K59" s="15">
        <v>3</v>
      </c>
      <c r="L59" s="18"/>
    </row>
    <row r="60" spans="1:12" ht="56.25" x14ac:dyDescent="0.25">
      <c r="A60" s="7" t="s">
        <v>130</v>
      </c>
      <c r="B60" s="14" t="s">
        <v>47</v>
      </c>
      <c r="C60" s="37">
        <v>0</v>
      </c>
      <c r="D60" s="63">
        <v>0</v>
      </c>
      <c r="E60" s="63"/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15">
        <v>0</v>
      </c>
      <c r="L60" s="18"/>
    </row>
    <row r="61" spans="1:12" ht="56.25" x14ac:dyDescent="0.25">
      <c r="A61" s="7" t="s">
        <v>132</v>
      </c>
      <c r="B61" s="14" t="s">
        <v>134</v>
      </c>
      <c r="C61" s="37">
        <v>0</v>
      </c>
      <c r="D61" s="63">
        <v>0</v>
      </c>
      <c r="E61" s="63"/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15">
        <v>0</v>
      </c>
      <c r="L61" s="18"/>
    </row>
    <row r="62" spans="1:12" ht="75" x14ac:dyDescent="0.25">
      <c r="A62" s="7" t="s">
        <v>133</v>
      </c>
      <c r="B62" s="14" t="s">
        <v>48</v>
      </c>
      <c r="C62" s="37">
        <v>0</v>
      </c>
      <c r="D62" s="63">
        <v>0</v>
      </c>
      <c r="E62" s="63"/>
      <c r="F62" s="37">
        <v>0</v>
      </c>
      <c r="G62" s="37">
        <v>0</v>
      </c>
      <c r="H62" s="37">
        <v>0</v>
      </c>
      <c r="I62" s="37">
        <v>0</v>
      </c>
      <c r="J62" s="37">
        <f t="shared" si="4"/>
        <v>0</v>
      </c>
      <c r="K62" s="15">
        <v>0</v>
      </c>
      <c r="L62" s="18"/>
    </row>
    <row r="63" spans="1:12" ht="56.25" x14ac:dyDescent="0.25">
      <c r="A63" s="7" t="s">
        <v>131</v>
      </c>
      <c r="B63" s="14" t="s">
        <v>135</v>
      </c>
      <c r="C63" s="36">
        <v>4</v>
      </c>
      <c r="D63" s="58">
        <v>4</v>
      </c>
      <c r="E63" s="58"/>
      <c r="F63" s="36">
        <v>0</v>
      </c>
      <c r="G63" s="36">
        <v>0</v>
      </c>
      <c r="H63" s="36">
        <v>0</v>
      </c>
      <c r="I63" s="36">
        <v>0</v>
      </c>
      <c r="J63" s="36">
        <f t="shared" si="4"/>
        <v>4</v>
      </c>
      <c r="K63" s="19">
        <v>4</v>
      </c>
      <c r="L63" s="18"/>
    </row>
    <row r="64" spans="1:12" ht="56.25" x14ac:dyDescent="0.25">
      <c r="A64" s="7" t="s">
        <v>136</v>
      </c>
      <c r="B64" s="14" t="s">
        <v>49</v>
      </c>
      <c r="C64" s="36">
        <v>17</v>
      </c>
      <c r="D64" s="58">
        <v>19</v>
      </c>
      <c r="E64" s="58"/>
      <c r="F64" s="36">
        <v>0</v>
      </c>
      <c r="G64" s="36">
        <v>0</v>
      </c>
      <c r="H64" s="36">
        <v>5</v>
      </c>
      <c r="I64" s="36">
        <v>10</v>
      </c>
      <c r="J64" s="36">
        <v>17</v>
      </c>
      <c r="K64" s="19">
        <v>19</v>
      </c>
      <c r="L64" s="32"/>
    </row>
    <row r="65" spans="1:12" ht="56.25" x14ac:dyDescent="0.25">
      <c r="A65" s="7"/>
      <c r="B65" s="14" t="s">
        <v>50</v>
      </c>
      <c r="C65" s="37">
        <v>4</v>
      </c>
      <c r="D65" s="63">
        <v>6</v>
      </c>
      <c r="E65" s="63"/>
      <c r="F65" s="37">
        <v>0</v>
      </c>
      <c r="G65" s="37">
        <v>0</v>
      </c>
      <c r="H65" s="37">
        <v>4</v>
      </c>
      <c r="I65" s="37">
        <v>4</v>
      </c>
      <c r="J65" s="37">
        <v>4</v>
      </c>
      <c r="K65" s="15">
        <v>6</v>
      </c>
      <c r="L65" s="18"/>
    </row>
    <row r="66" spans="1:12" ht="56.25" x14ac:dyDescent="0.25">
      <c r="A66" s="7"/>
      <c r="B66" s="14" t="s">
        <v>51</v>
      </c>
      <c r="C66" s="37">
        <v>3</v>
      </c>
      <c r="D66" s="63">
        <v>3</v>
      </c>
      <c r="E66" s="63"/>
      <c r="F66" s="37">
        <v>0</v>
      </c>
      <c r="G66" s="37">
        <v>0</v>
      </c>
      <c r="H66" s="37">
        <v>4</v>
      </c>
      <c r="I66" s="37">
        <v>4</v>
      </c>
      <c r="J66" s="37">
        <v>3</v>
      </c>
      <c r="K66" s="15">
        <v>3</v>
      </c>
      <c r="L66" s="18"/>
    </row>
    <row r="67" spans="1:12" ht="56.25" x14ac:dyDescent="0.25">
      <c r="A67" s="7"/>
      <c r="B67" s="14" t="s">
        <v>118</v>
      </c>
      <c r="C67" s="37">
        <v>5</v>
      </c>
      <c r="D67" s="63">
        <v>6</v>
      </c>
      <c r="E67" s="63"/>
      <c r="F67" s="37">
        <v>0</v>
      </c>
      <c r="G67" s="37">
        <v>0</v>
      </c>
      <c r="H67" s="37">
        <v>1</v>
      </c>
      <c r="I67" s="37">
        <v>2</v>
      </c>
      <c r="J67" s="37">
        <v>5</v>
      </c>
      <c r="K67" s="15">
        <v>6</v>
      </c>
      <c r="L67" s="18"/>
    </row>
    <row r="68" spans="1:12" ht="37.5" x14ac:dyDescent="0.25">
      <c r="A68" s="7" t="s">
        <v>137</v>
      </c>
      <c r="B68" s="14" t="s">
        <v>119</v>
      </c>
      <c r="C68" s="37">
        <v>3</v>
      </c>
      <c r="D68" s="63">
        <v>4</v>
      </c>
      <c r="E68" s="63"/>
      <c r="F68" s="37">
        <v>0</v>
      </c>
      <c r="G68" s="37">
        <v>0</v>
      </c>
      <c r="H68" s="37">
        <v>0</v>
      </c>
      <c r="I68" s="37">
        <v>0</v>
      </c>
      <c r="J68" s="37">
        <v>3</v>
      </c>
      <c r="K68" s="15">
        <v>4</v>
      </c>
      <c r="L68" s="18"/>
    </row>
    <row r="69" spans="1:12" ht="75" x14ac:dyDescent="0.25">
      <c r="A69" s="7" t="s">
        <v>138</v>
      </c>
      <c r="B69" s="14" t="s">
        <v>52</v>
      </c>
      <c r="C69" s="37">
        <v>0</v>
      </c>
      <c r="D69" s="63">
        <v>0</v>
      </c>
      <c r="E69" s="63"/>
      <c r="F69" s="37">
        <v>0</v>
      </c>
      <c r="G69" s="37">
        <v>0</v>
      </c>
      <c r="H69" s="37">
        <v>2</v>
      </c>
      <c r="I69" s="37">
        <v>2</v>
      </c>
      <c r="J69" s="37">
        <f t="shared" si="4"/>
        <v>0</v>
      </c>
      <c r="K69" s="15">
        <v>0</v>
      </c>
      <c r="L69" s="18"/>
    </row>
    <row r="70" spans="1:12" ht="18.75" x14ac:dyDescent="0.25">
      <c r="A70" s="7" t="s">
        <v>139</v>
      </c>
      <c r="B70" s="14" t="s">
        <v>53</v>
      </c>
      <c r="C70" s="37">
        <v>2</v>
      </c>
      <c r="D70" s="63">
        <v>2</v>
      </c>
      <c r="E70" s="63"/>
      <c r="F70" s="37">
        <v>0</v>
      </c>
      <c r="G70" s="37">
        <v>0</v>
      </c>
      <c r="H70" s="37">
        <v>0</v>
      </c>
      <c r="I70" s="37">
        <v>0</v>
      </c>
      <c r="J70" s="37">
        <v>2</v>
      </c>
      <c r="K70" s="15">
        <v>2</v>
      </c>
      <c r="L70" s="18"/>
    </row>
    <row r="71" spans="1:12" ht="37.5" x14ac:dyDescent="0.25">
      <c r="A71" s="7"/>
      <c r="B71" s="14" t="s">
        <v>54</v>
      </c>
      <c r="C71" s="37">
        <v>0</v>
      </c>
      <c r="D71" s="63">
        <v>0</v>
      </c>
      <c r="E71" s="63"/>
      <c r="F71" s="37">
        <v>0</v>
      </c>
      <c r="G71" s="37">
        <v>0</v>
      </c>
      <c r="H71" s="37">
        <v>0</v>
      </c>
      <c r="I71" s="37">
        <v>0</v>
      </c>
      <c r="J71" s="37">
        <f t="shared" si="4"/>
        <v>0</v>
      </c>
      <c r="K71" s="15">
        <v>0</v>
      </c>
      <c r="L71" s="18"/>
    </row>
    <row r="72" spans="1:12" ht="37.5" x14ac:dyDescent="0.25">
      <c r="A72" s="7" t="s">
        <v>140</v>
      </c>
      <c r="B72" s="14" t="s">
        <v>55</v>
      </c>
      <c r="C72" s="37">
        <v>2</v>
      </c>
      <c r="D72" s="63">
        <v>1</v>
      </c>
      <c r="E72" s="63"/>
      <c r="F72" s="37">
        <v>0</v>
      </c>
      <c r="G72" s="37">
        <v>0</v>
      </c>
      <c r="H72" s="37">
        <v>4</v>
      </c>
      <c r="I72" s="37">
        <v>1</v>
      </c>
      <c r="J72" s="37">
        <v>2</v>
      </c>
      <c r="K72" s="15">
        <v>1</v>
      </c>
      <c r="L72" s="18"/>
    </row>
    <row r="73" spans="1:12" ht="37.5" x14ac:dyDescent="0.25">
      <c r="A73" s="7" t="s">
        <v>141</v>
      </c>
      <c r="B73" s="14" t="s">
        <v>56</v>
      </c>
      <c r="C73" s="37">
        <v>13</v>
      </c>
      <c r="D73" s="63">
        <v>2</v>
      </c>
      <c r="E73" s="63"/>
      <c r="F73" s="37">
        <v>0</v>
      </c>
      <c r="G73" s="37">
        <v>1</v>
      </c>
      <c r="H73" s="37">
        <v>0</v>
      </c>
      <c r="I73" s="37">
        <v>0</v>
      </c>
      <c r="J73" s="37">
        <v>13</v>
      </c>
      <c r="K73" s="15">
        <v>3</v>
      </c>
      <c r="L73" s="18"/>
    </row>
    <row r="74" spans="1:12" ht="37.5" x14ac:dyDescent="0.25">
      <c r="A74" s="7" t="s">
        <v>142</v>
      </c>
      <c r="B74" s="14" t="s">
        <v>57</v>
      </c>
      <c r="C74" s="37">
        <v>248</v>
      </c>
      <c r="D74" s="63">
        <v>258</v>
      </c>
      <c r="E74" s="63"/>
      <c r="F74" s="37">
        <v>2</v>
      </c>
      <c r="G74" s="37">
        <v>5</v>
      </c>
      <c r="H74" s="37">
        <v>0</v>
      </c>
      <c r="I74" s="37">
        <v>0</v>
      </c>
      <c r="J74" s="37">
        <v>250</v>
      </c>
      <c r="K74" s="15">
        <v>263</v>
      </c>
      <c r="L74" s="18"/>
    </row>
    <row r="75" spans="1:12" ht="18.75" x14ac:dyDescent="0.25">
      <c r="A75" s="7"/>
      <c r="B75" s="14" t="s">
        <v>58</v>
      </c>
      <c r="C75" s="37">
        <v>113</v>
      </c>
      <c r="D75" s="63">
        <v>118</v>
      </c>
      <c r="E75" s="63"/>
      <c r="F75" s="37">
        <v>2</v>
      </c>
      <c r="G75" s="37">
        <v>0</v>
      </c>
      <c r="H75" s="37">
        <v>0</v>
      </c>
      <c r="I75" s="37">
        <v>0</v>
      </c>
      <c r="J75" s="37">
        <v>115</v>
      </c>
      <c r="K75" s="15">
        <v>118</v>
      </c>
      <c r="L75" s="18"/>
    </row>
    <row r="76" spans="1:12" ht="18.75" x14ac:dyDescent="0.25">
      <c r="A76" s="7" t="s">
        <v>143</v>
      </c>
      <c r="B76" s="14" t="s">
        <v>59</v>
      </c>
      <c r="C76" s="37">
        <v>0</v>
      </c>
      <c r="D76" s="63">
        <v>0</v>
      </c>
      <c r="E76" s="63"/>
      <c r="F76" s="37">
        <v>0</v>
      </c>
      <c r="G76" s="37">
        <v>0</v>
      </c>
      <c r="H76" s="37">
        <v>0</v>
      </c>
      <c r="I76" s="37">
        <v>0</v>
      </c>
      <c r="J76" s="37">
        <f t="shared" si="4"/>
        <v>0</v>
      </c>
      <c r="K76" s="15">
        <v>0</v>
      </c>
      <c r="L76" s="18"/>
    </row>
    <row r="77" spans="1:12" ht="18.75" x14ac:dyDescent="0.25">
      <c r="A77" s="7" t="s">
        <v>144</v>
      </c>
      <c r="B77" s="14" t="s">
        <v>60</v>
      </c>
      <c r="C77" s="37">
        <v>205</v>
      </c>
      <c r="D77" s="63">
        <v>146</v>
      </c>
      <c r="E77" s="63"/>
      <c r="F77" s="37">
        <v>1</v>
      </c>
      <c r="G77" s="37">
        <v>4</v>
      </c>
      <c r="H77" s="37">
        <v>0</v>
      </c>
      <c r="I77" s="37">
        <v>1</v>
      </c>
      <c r="J77" s="37">
        <v>206</v>
      </c>
      <c r="K77" s="15">
        <v>150</v>
      </c>
      <c r="L77" s="18"/>
    </row>
    <row r="78" spans="1:12" ht="18.75" x14ac:dyDescent="0.25">
      <c r="A78" s="7" t="s">
        <v>145</v>
      </c>
      <c r="B78" s="14" t="s">
        <v>61</v>
      </c>
      <c r="C78" s="37">
        <v>22</v>
      </c>
      <c r="D78" s="63">
        <v>24</v>
      </c>
      <c r="E78" s="63"/>
      <c r="F78" s="37">
        <v>1</v>
      </c>
      <c r="G78" s="37">
        <v>1</v>
      </c>
      <c r="H78" s="37">
        <v>0</v>
      </c>
      <c r="I78" s="37">
        <v>0</v>
      </c>
      <c r="J78" s="37">
        <v>23</v>
      </c>
      <c r="K78" s="15">
        <v>25</v>
      </c>
      <c r="L78" s="18"/>
    </row>
    <row r="79" spans="1:12" ht="18.75" x14ac:dyDescent="0.25">
      <c r="A79" s="11" t="s">
        <v>146</v>
      </c>
      <c r="B79" s="14" t="s">
        <v>120</v>
      </c>
      <c r="C79" s="37">
        <v>1471</v>
      </c>
      <c r="D79" s="37"/>
      <c r="E79" s="37">
        <v>1318</v>
      </c>
      <c r="F79" s="37">
        <v>40</v>
      </c>
      <c r="G79" s="37">
        <v>35</v>
      </c>
      <c r="H79" s="37"/>
      <c r="I79" s="37"/>
      <c r="J79" s="37">
        <v>1511</v>
      </c>
      <c r="K79" s="15">
        <v>1331</v>
      </c>
      <c r="L79" s="18"/>
    </row>
    <row r="80" spans="1:12" ht="59.25" customHeight="1" x14ac:dyDescent="0.25">
      <c r="A80" s="7">
        <v>30</v>
      </c>
      <c r="B80" s="14" t="s">
        <v>161</v>
      </c>
      <c r="C80" s="37">
        <v>171</v>
      </c>
      <c r="D80" s="63">
        <v>169</v>
      </c>
      <c r="E80" s="63"/>
      <c r="F80" s="37">
        <v>8</v>
      </c>
      <c r="G80" s="37">
        <v>8</v>
      </c>
      <c r="H80" s="37"/>
      <c r="I80" s="37"/>
      <c r="J80" s="37">
        <v>179</v>
      </c>
      <c r="K80" s="15">
        <v>177</v>
      </c>
      <c r="L80" s="18"/>
    </row>
    <row r="81" spans="1:13" ht="18.75" x14ac:dyDescent="0.25">
      <c r="A81" s="7"/>
      <c r="B81" s="14" t="s">
        <v>62</v>
      </c>
      <c r="C81" s="37">
        <v>1</v>
      </c>
      <c r="D81" s="63">
        <v>1</v>
      </c>
      <c r="E81" s="63"/>
      <c r="F81" s="37">
        <v>0</v>
      </c>
      <c r="G81" s="37">
        <v>0</v>
      </c>
      <c r="H81" s="37">
        <v>0</v>
      </c>
      <c r="I81" s="37">
        <v>0</v>
      </c>
      <c r="J81" s="37">
        <f t="shared" si="4"/>
        <v>1</v>
      </c>
      <c r="K81" s="15">
        <v>1</v>
      </c>
      <c r="L81" s="18"/>
    </row>
    <row r="82" spans="1:13" ht="37.5" x14ac:dyDescent="0.25">
      <c r="A82" s="7"/>
      <c r="B82" s="14" t="s">
        <v>63</v>
      </c>
      <c r="C82" s="37">
        <v>110</v>
      </c>
      <c r="D82" s="63">
        <v>97</v>
      </c>
      <c r="E82" s="63"/>
      <c r="F82" s="37">
        <v>7</v>
      </c>
      <c r="G82" s="37">
        <v>3</v>
      </c>
      <c r="H82" s="37">
        <v>28</v>
      </c>
      <c r="I82" s="37">
        <v>26</v>
      </c>
      <c r="J82" s="37">
        <v>117</v>
      </c>
      <c r="K82" s="15">
        <v>98</v>
      </c>
      <c r="L82" s="18"/>
    </row>
    <row r="83" spans="1:13" ht="37.5" x14ac:dyDescent="0.25">
      <c r="A83" s="7"/>
      <c r="B83" s="14" t="s">
        <v>64</v>
      </c>
      <c r="C83" s="37">
        <v>12</v>
      </c>
      <c r="D83" s="63">
        <v>10</v>
      </c>
      <c r="E83" s="63"/>
      <c r="F83" s="37">
        <v>0</v>
      </c>
      <c r="G83" s="37">
        <v>0</v>
      </c>
      <c r="H83" s="37">
        <v>0</v>
      </c>
      <c r="I83" s="37">
        <v>0</v>
      </c>
      <c r="J83" s="37">
        <v>12</v>
      </c>
      <c r="K83" s="15">
        <v>10</v>
      </c>
      <c r="L83" s="18"/>
    </row>
    <row r="84" spans="1:13" ht="18.75" x14ac:dyDescent="0.25">
      <c r="A84" s="7"/>
      <c r="B84" s="14" t="s">
        <v>65</v>
      </c>
      <c r="C84" s="37">
        <v>48</v>
      </c>
      <c r="D84" s="63">
        <v>48</v>
      </c>
      <c r="E84" s="63"/>
      <c r="F84" s="37">
        <v>1</v>
      </c>
      <c r="G84" s="37">
        <v>1</v>
      </c>
      <c r="H84" s="37">
        <v>0</v>
      </c>
      <c r="I84" s="37">
        <v>0</v>
      </c>
      <c r="J84" s="37">
        <v>49</v>
      </c>
      <c r="K84" s="15">
        <v>49</v>
      </c>
      <c r="L84" s="18"/>
    </row>
    <row r="85" spans="1:13" ht="37.5" x14ac:dyDescent="0.25">
      <c r="A85" s="7">
        <v>31</v>
      </c>
      <c r="B85" s="14" t="s">
        <v>66</v>
      </c>
      <c r="C85" s="37">
        <v>1</v>
      </c>
      <c r="D85" s="63">
        <v>1</v>
      </c>
      <c r="E85" s="63"/>
      <c r="F85" s="37">
        <v>0</v>
      </c>
      <c r="G85" s="37">
        <v>0</v>
      </c>
      <c r="H85" s="37">
        <v>1</v>
      </c>
      <c r="I85" s="37">
        <v>1</v>
      </c>
      <c r="J85" s="37">
        <v>1</v>
      </c>
      <c r="K85" s="15">
        <v>1</v>
      </c>
      <c r="L85" s="18"/>
    </row>
    <row r="86" spans="1:13" ht="37.5" x14ac:dyDescent="0.25">
      <c r="A86" s="7"/>
      <c r="B86" s="14" t="s">
        <v>67</v>
      </c>
      <c r="C86" s="37">
        <v>0</v>
      </c>
      <c r="D86" s="63">
        <v>0</v>
      </c>
      <c r="E86" s="63"/>
      <c r="F86" s="37">
        <v>0</v>
      </c>
      <c r="G86" s="37">
        <v>0</v>
      </c>
      <c r="H86" s="37">
        <v>1</v>
      </c>
      <c r="I86" s="37">
        <v>1</v>
      </c>
      <c r="J86" s="37">
        <f t="shared" ref="J86:J113" si="5">K86</f>
        <v>0</v>
      </c>
      <c r="K86" s="15">
        <v>0</v>
      </c>
      <c r="L86" s="18"/>
    </row>
    <row r="87" spans="1:13" ht="56.25" x14ac:dyDescent="0.25">
      <c r="A87" s="7">
        <v>32</v>
      </c>
      <c r="B87" s="14" t="s">
        <v>68</v>
      </c>
      <c r="C87" s="37">
        <v>146</v>
      </c>
      <c r="D87" s="63">
        <v>146</v>
      </c>
      <c r="E87" s="63"/>
      <c r="F87" s="37">
        <v>5</v>
      </c>
      <c r="G87" s="37">
        <v>4</v>
      </c>
      <c r="H87" s="37">
        <v>0</v>
      </c>
      <c r="I87" s="37">
        <v>0</v>
      </c>
      <c r="J87" s="37">
        <v>151</v>
      </c>
      <c r="K87" s="15">
        <v>151</v>
      </c>
      <c r="L87" s="18"/>
    </row>
    <row r="88" spans="1:13" ht="75" x14ac:dyDescent="0.25">
      <c r="A88" s="7">
        <v>33</v>
      </c>
      <c r="B88" s="14" t="s">
        <v>69</v>
      </c>
      <c r="C88" s="37">
        <v>0</v>
      </c>
      <c r="D88" s="63">
        <v>0</v>
      </c>
      <c r="E88" s="63"/>
      <c r="F88" s="37">
        <v>0</v>
      </c>
      <c r="G88" s="37">
        <v>0</v>
      </c>
      <c r="H88" s="37">
        <v>0</v>
      </c>
      <c r="I88" s="37">
        <v>0</v>
      </c>
      <c r="J88" s="37">
        <f t="shared" si="5"/>
        <v>0</v>
      </c>
      <c r="K88" s="15">
        <v>0</v>
      </c>
      <c r="L88" s="18"/>
      <c r="M88" s="16" t="e">
        <f>K9+K107:M888</f>
        <v>#VALUE!</v>
      </c>
    </row>
    <row r="89" spans="1:13" ht="37.5" x14ac:dyDescent="0.25">
      <c r="A89" s="7">
        <v>34</v>
      </c>
      <c r="B89" s="14" t="s">
        <v>70</v>
      </c>
      <c r="C89" s="37">
        <v>9.1</v>
      </c>
      <c r="D89" s="63">
        <v>9.1</v>
      </c>
      <c r="E89" s="63"/>
      <c r="F89" s="37">
        <v>1.5</v>
      </c>
      <c r="G89" s="37">
        <v>1.5</v>
      </c>
      <c r="H89" s="37">
        <v>3.4</v>
      </c>
      <c r="I89" s="37">
        <v>3.4</v>
      </c>
      <c r="J89" s="37">
        <v>10.6</v>
      </c>
      <c r="K89" s="15">
        <v>10.6</v>
      </c>
      <c r="L89" s="18"/>
    </row>
    <row r="90" spans="1:13" ht="56.25" x14ac:dyDescent="0.25">
      <c r="A90" s="7"/>
      <c r="B90" s="14" t="s">
        <v>71</v>
      </c>
      <c r="C90" s="36">
        <v>2.4</v>
      </c>
      <c r="D90" s="58">
        <v>2.4</v>
      </c>
      <c r="E90" s="58"/>
      <c r="F90" s="36">
        <v>0.3</v>
      </c>
      <c r="G90" s="36">
        <v>0.3</v>
      </c>
      <c r="H90" s="36">
        <v>1.5</v>
      </c>
      <c r="I90" s="36">
        <v>1.5</v>
      </c>
      <c r="J90" s="36">
        <v>2.7</v>
      </c>
      <c r="K90" s="19">
        <v>2.7</v>
      </c>
      <c r="L90" s="18"/>
    </row>
    <row r="91" spans="1:13" ht="56.25" x14ac:dyDescent="0.25">
      <c r="A91" s="7">
        <v>35</v>
      </c>
      <c r="B91" s="14" t="s">
        <v>72</v>
      </c>
      <c r="C91" s="37">
        <v>7</v>
      </c>
      <c r="D91" s="63">
        <v>7</v>
      </c>
      <c r="E91" s="63"/>
      <c r="F91" s="37">
        <v>1.5</v>
      </c>
      <c r="G91" s="37">
        <v>1.5</v>
      </c>
      <c r="H91" s="37">
        <v>0</v>
      </c>
      <c r="I91" s="37">
        <v>0</v>
      </c>
      <c r="J91" s="37">
        <v>8.5</v>
      </c>
      <c r="K91" s="15">
        <v>8.5</v>
      </c>
      <c r="L91" s="18"/>
    </row>
    <row r="92" spans="1:13" ht="56.25" x14ac:dyDescent="0.25">
      <c r="A92" s="7">
        <v>36</v>
      </c>
      <c r="B92" s="14" t="s">
        <v>73</v>
      </c>
      <c r="C92" s="36">
        <v>4</v>
      </c>
      <c r="D92" s="58">
        <v>4</v>
      </c>
      <c r="E92" s="58"/>
      <c r="F92" s="36">
        <v>0</v>
      </c>
      <c r="G92" s="36">
        <v>0</v>
      </c>
      <c r="H92" s="36">
        <v>0</v>
      </c>
      <c r="I92" s="36">
        <v>0</v>
      </c>
      <c r="J92" s="36">
        <v>4</v>
      </c>
      <c r="K92" s="19">
        <v>4</v>
      </c>
      <c r="L92" s="18"/>
    </row>
    <row r="93" spans="1:13" ht="56.25" x14ac:dyDescent="0.25">
      <c r="A93" s="7"/>
      <c r="B93" s="14" t="s">
        <v>74</v>
      </c>
      <c r="C93" s="37">
        <v>4</v>
      </c>
      <c r="D93" s="63">
        <v>4</v>
      </c>
      <c r="E93" s="63"/>
      <c r="F93" s="37">
        <v>0</v>
      </c>
      <c r="G93" s="37">
        <v>0</v>
      </c>
      <c r="H93" s="37">
        <v>0</v>
      </c>
      <c r="I93" s="37">
        <v>0</v>
      </c>
      <c r="J93" s="37">
        <v>4</v>
      </c>
      <c r="K93" s="15">
        <v>4</v>
      </c>
      <c r="L93" s="18"/>
    </row>
    <row r="94" spans="1:13" ht="56.25" x14ac:dyDescent="0.25">
      <c r="A94" s="7">
        <v>37</v>
      </c>
      <c r="B94" s="14" t="s">
        <v>75</v>
      </c>
      <c r="C94" s="37">
        <v>1</v>
      </c>
      <c r="D94" s="63">
        <v>1</v>
      </c>
      <c r="E94" s="63"/>
      <c r="F94" s="37">
        <v>1</v>
      </c>
      <c r="G94" s="37">
        <v>1</v>
      </c>
      <c r="H94" s="37">
        <v>0</v>
      </c>
      <c r="I94" s="37">
        <v>0</v>
      </c>
      <c r="J94" s="37">
        <v>2</v>
      </c>
      <c r="K94" s="15">
        <v>2</v>
      </c>
      <c r="L94" s="18"/>
    </row>
    <row r="95" spans="1:13" ht="79.5" customHeight="1" x14ac:dyDescent="0.25">
      <c r="A95" s="7">
        <v>38</v>
      </c>
      <c r="B95" s="14" t="s">
        <v>76</v>
      </c>
      <c r="C95" s="36">
        <v>80</v>
      </c>
      <c r="D95" s="58">
        <v>80</v>
      </c>
      <c r="E95" s="58"/>
      <c r="F95" s="36">
        <v>5</v>
      </c>
      <c r="G95" s="36">
        <v>5</v>
      </c>
      <c r="H95" s="36">
        <v>7</v>
      </c>
      <c r="I95" s="36">
        <v>27</v>
      </c>
      <c r="J95" s="36">
        <v>85</v>
      </c>
      <c r="K95" s="19">
        <v>85</v>
      </c>
      <c r="L95" s="18"/>
    </row>
    <row r="96" spans="1:13" ht="18.75" x14ac:dyDescent="0.25">
      <c r="A96" s="7"/>
      <c r="B96" s="14" t="s">
        <v>77</v>
      </c>
      <c r="C96" s="36">
        <v>80</v>
      </c>
      <c r="D96" s="58">
        <v>80</v>
      </c>
      <c r="E96" s="58"/>
      <c r="F96" s="36">
        <v>5</v>
      </c>
      <c r="G96" s="36">
        <v>5</v>
      </c>
      <c r="H96" s="36">
        <v>7</v>
      </c>
      <c r="I96" s="36">
        <v>24</v>
      </c>
      <c r="J96" s="36">
        <v>85</v>
      </c>
      <c r="K96" s="19">
        <v>85</v>
      </c>
      <c r="L96" s="18"/>
    </row>
    <row r="97" spans="1:12" ht="60" customHeight="1" x14ac:dyDescent="0.25">
      <c r="A97" s="7" t="s">
        <v>101</v>
      </c>
      <c r="B97" s="14" t="s">
        <v>147</v>
      </c>
      <c r="C97" s="37" t="s">
        <v>5</v>
      </c>
      <c r="D97" s="63" t="s">
        <v>5</v>
      </c>
      <c r="E97" s="63"/>
      <c r="F97" s="37" t="s">
        <v>5</v>
      </c>
      <c r="G97" s="37"/>
      <c r="H97" s="37" t="s">
        <v>5</v>
      </c>
      <c r="I97" s="37" t="s">
        <v>5</v>
      </c>
      <c r="J97" s="20"/>
      <c r="K97" s="21"/>
      <c r="L97" s="18"/>
    </row>
    <row r="98" spans="1:12" ht="37.5" x14ac:dyDescent="0.25">
      <c r="A98" s="7" t="s">
        <v>150</v>
      </c>
      <c r="B98" s="14" t="s">
        <v>149</v>
      </c>
      <c r="C98" s="37" t="s">
        <v>5</v>
      </c>
      <c r="D98" s="63" t="s">
        <v>5</v>
      </c>
      <c r="E98" s="63"/>
      <c r="F98" s="37" t="s">
        <v>5</v>
      </c>
      <c r="G98" s="37"/>
      <c r="H98" s="37" t="s">
        <v>5</v>
      </c>
      <c r="I98" s="37" t="s">
        <v>5</v>
      </c>
      <c r="J98" s="22"/>
      <c r="K98" s="23"/>
      <c r="L98" s="18"/>
    </row>
    <row r="99" spans="1:12" ht="21.75" customHeight="1" x14ac:dyDescent="0.25">
      <c r="A99" s="7"/>
      <c r="B99" s="14" t="s">
        <v>78</v>
      </c>
      <c r="C99" s="37" t="s">
        <v>5</v>
      </c>
      <c r="D99" s="63" t="s">
        <v>5</v>
      </c>
      <c r="E99" s="63"/>
      <c r="F99" s="37" t="s">
        <v>5</v>
      </c>
      <c r="G99" s="37"/>
      <c r="H99" s="37" t="s">
        <v>5</v>
      </c>
      <c r="I99" s="37" t="s">
        <v>5</v>
      </c>
      <c r="J99" s="24"/>
      <c r="K99" s="25"/>
      <c r="L99" s="18"/>
    </row>
    <row r="100" spans="1:12" ht="18.75" x14ac:dyDescent="0.3">
      <c r="A100" s="7"/>
      <c r="B100" s="14" t="s">
        <v>79</v>
      </c>
      <c r="C100" s="37" t="s">
        <v>5</v>
      </c>
      <c r="D100" s="63" t="s">
        <v>5</v>
      </c>
      <c r="E100" s="63"/>
      <c r="F100" s="37" t="s">
        <v>5</v>
      </c>
      <c r="G100" s="37"/>
      <c r="H100" s="37" t="s">
        <v>5</v>
      </c>
      <c r="I100" s="37" t="s">
        <v>5</v>
      </c>
      <c r="J100" s="22"/>
      <c r="K100" s="26"/>
      <c r="L100" s="18"/>
    </row>
    <row r="101" spans="1:12" ht="18.75" x14ac:dyDescent="0.3">
      <c r="A101" s="7"/>
      <c r="B101" s="14" t="s">
        <v>80</v>
      </c>
      <c r="C101" s="37" t="s">
        <v>5</v>
      </c>
      <c r="D101" s="63" t="s">
        <v>5</v>
      </c>
      <c r="E101" s="63"/>
      <c r="F101" s="37" t="s">
        <v>5</v>
      </c>
      <c r="G101" s="37"/>
      <c r="H101" s="37" t="s">
        <v>5</v>
      </c>
      <c r="I101" s="37" t="s">
        <v>5</v>
      </c>
      <c r="J101" s="27"/>
      <c r="K101" s="26"/>
      <c r="L101" s="18"/>
    </row>
    <row r="102" spans="1:12" ht="37.5" x14ac:dyDescent="0.25">
      <c r="A102" s="7"/>
      <c r="B102" s="14" t="s">
        <v>108</v>
      </c>
      <c r="C102" s="37" t="s">
        <v>5</v>
      </c>
      <c r="D102" s="63" t="s">
        <v>5</v>
      </c>
      <c r="E102" s="63"/>
      <c r="F102" s="37" t="s">
        <v>5</v>
      </c>
      <c r="G102" s="37"/>
      <c r="H102" s="37" t="s">
        <v>5</v>
      </c>
      <c r="I102" s="37" t="s">
        <v>5</v>
      </c>
      <c r="J102" s="24"/>
      <c r="K102" s="25"/>
      <c r="L102" s="18"/>
    </row>
    <row r="103" spans="1:12" ht="18.75" x14ac:dyDescent="0.3">
      <c r="A103" s="7"/>
      <c r="B103" s="14" t="s">
        <v>81</v>
      </c>
      <c r="C103" s="37" t="s">
        <v>5</v>
      </c>
      <c r="D103" s="63" t="s">
        <v>5</v>
      </c>
      <c r="E103" s="63"/>
      <c r="F103" s="37" t="s">
        <v>5</v>
      </c>
      <c r="G103" s="37"/>
      <c r="H103" s="37" t="s">
        <v>5</v>
      </c>
      <c r="I103" s="37" t="s">
        <v>5</v>
      </c>
      <c r="J103" s="22"/>
      <c r="K103" s="26"/>
      <c r="L103" s="18"/>
    </row>
    <row r="104" spans="1:12" ht="56.25" x14ac:dyDescent="0.25">
      <c r="A104" s="7"/>
      <c r="B104" s="14" t="s">
        <v>148</v>
      </c>
      <c r="C104" s="37" t="s">
        <v>5</v>
      </c>
      <c r="D104" s="63" t="s">
        <v>5</v>
      </c>
      <c r="E104" s="63"/>
      <c r="F104" s="37" t="s">
        <v>5</v>
      </c>
      <c r="G104" s="37"/>
      <c r="H104" s="37" t="s">
        <v>5</v>
      </c>
      <c r="I104" s="37" t="s">
        <v>5</v>
      </c>
      <c r="J104" s="22"/>
      <c r="K104" s="23"/>
      <c r="L104" s="18"/>
    </row>
    <row r="105" spans="1:12" ht="37.5" x14ac:dyDescent="0.25">
      <c r="A105" s="7"/>
      <c r="B105" s="14" t="s">
        <v>109</v>
      </c>
      <c r="C105" s="37" t="s">
        <v>5</v>
      </c>
      <c r="D105" s="63" t="s">
        <v>5</v>
      </c>
      <c r="E105" s="63"/>
      <c r="F105" s="37" t="s">
        <v>5</v>
      </c>
      <c r="G105" s="37"/>
      <c r="H105" s="37" t="s">
        <v>5</v>
      </c>
      <c r="I105" s="37" t="s">
        <v>5</v>
      </c>
      <c r="J105" s="22" t="s">
        <v>5</v>
      </c>
      <c r="K105" s="23"/>
      <c r="L105" s="18"/>
    </row>
    <row r="106" spans="1:12" ht="62.25" customHeight="1" x14ac:dyDescent="0.25">
      <c r="A106" s="49" t="s">
        <v>100</v>
      </c>
      <c r="B106" s="69" t="s">
        <v>151</v>
      </c>
      <c r="C106" s="63"/>
      <c r="D106" s="63"/>
      <c r="E106" s="63"/>
      <c r="F106" s="63"/>
      <c r="G106" s="63"/>
      <c r="H106" s="63"/>
      <c r="I106" s="63"/>
      <c r="J106" s="66"/>
      <c r="K106" s="64"/>
      <c r="L106" s="18"/>
    </row>
    <row r="107" spans="1:12" ht="20.25" hidden="1" customHeight="1" x14ac:dyDescent="0.25">
      <c r="A107" s="49"/>
      <c r="B107" s="69"/>
      <c r="C107" s="63"/>
      <c r="D107" s="63"/>
      <c r="E107" s="63"/>
      <c r="F107" s="63"/>
      <c r="G107" s="63"/>
      <c r="H107" s="63"/>
      <c r="I107" s="63"/>
      <c r="J107" s="67"/>
      <c r="K107" s="65"/>
      <c r="L107" s="18"/>
    </row>
    <row r="108" spans="1:12" ht="75" x14ac:dyDescent="0.25">
      <c r="A108" s="7" t="s">
        <v>102</v>
      </c>
      <c r="B108" s="14" t="s">
        <v>152</v>
      </c>
      <c r="C108" s="37">
        <v>6</v>
      </c>
      <c r="D108" s="63">
        <v>6</v>
      </c>
      <c r="E108" s="63"/>
      <c r="F108" s="37">
        <v>0</v>
      </c>
      <c r="G108" s="37">
        <v>0</v>
      </c>
      <c r="H108" s="37"/>
      <c r="I108" s="37"/>
      <c r="J108" s="37">
        <v>6</v>
      </c>
      <c r="K108" s="15">
        <v>6</v>
      </c>
      <c r="L108" s="18"/>
    </row>
    <row r="109" spans="1:12" ht="18.75" x14ac:dyDescent="0.25">
      <c r="A109" s="7"/>
      <c r="B109" s="14" t="s">
        <v>82</v>
      </c>
      <c r="C109" s="37">
        <v>1</v>
      </c>
      <c r="D109" s="63">
        <v>1</v>
      </c>
      <c r="E109" s="63"/>
      <c r="F109" s="37">
        <v>0</v>
      </c>
      <c r="G109" s="37">
        <v>0</v>
      </c>
      <c r="H109" s="37">
        <v>0</v>
      </c>
      <c r="I109" s="37">
        <v>0</v>
      </c>
      <c r="J109" s="37">
        <v>1</v>
      </c>
      <c r="K109" s="15">
        <v>1</v>
      </c>
      <c r="L109" s="18"/>
    </row>
    <row r="110" spans="1:12" ht="37.5" x14ac:dyDescent="0.25">
      <c r="A110" s="7"/>
      <c r="B110" s="14" t="s">
        <v>83</v>
      </c>
      <c r="C110" s="37">
        <v>4</v>
      </c>
      <c r="D110" s="63">
        <v>4</v>
      </c>
      <c r="E110" s="63"/>
      <c r="F110" s="37">
        <v>0</v>
      </c>
      <c r="G110" s="37">
        <v>0</v>
      </c>
      <c r="H110" s="37">
        <v>1</v>
      </c>
      <c r="I110" s="37">
        <v>1</v>
      </c>
      <c r="J110" s="37">
        <f t="shared" si="5"/>
        <v>4</v>
      </c>
      <c r="K110" s="15">
        <v>4</v>
      </c>
      <c r="L110" s="18"/>
    </row>
    <row r="111" spans="1:12" ht="18.75" x14ac:dyDescent="0.25">
      <c r="A111" s="7"/>
      <c r="B111" s="8" t="s">
        <v>84</v>
      </c>
      <c r="C111" s="33">
        <v>1</v>
      </c>
      <c r="D111" s="63">
        <v>1</v>
      </c>
      <c r="E111" s="63"/>
      <c r="F111" s="17">
        <v>0</v>
      </c>
      <c r="G111" s="17">
        <v>0</v>
      </c>
      <c r="H111" s="17"/>
      <c r="I111" s="17"/>
      <c r="J111" s="17">
        <v>1</v>
      </c>
      <c r="K111" s="15">
        <v>1</v>
      </c>
    </row>
    <row r="112" spans="1:12" ht="18.75" x14ac:dyDescent="0.25">
      <c r="A112" s="7"/>
      <c r="B112" s="8" t="s">
        <v>85</v>
      </c>
      <c r="C112" s="33">
        <v>0</v>
      </c>
      <c r="D112" s="63">
        <v>0</v>
      </c>
      <c r="E112" s="63"/>
      <c r="F112" s="17">
        <v>0</v>
      </c>
      <c r="G112" s="17">
        <v>0</v>
      </c>
      <c r="H112" s="17" t="s">
        <v>5</v>
      </c>
      <c r="I112" s="17" t="s">
        <v>5</v>
      </c>
      <c r="J112" s="17">
        <f t="shared" si="5"/>
        <v>0</v>
      </c>
      <c r="K112" s="15">
        <v>0</v>
      </c>
    </row>
    <row r="113" spans="1:11" ht="158.25" customHeight="1" x14ac:dyDescent="0.25">
      <c r="A113" s="7" t="s">
        <v>103</v>
      </c>
      <c r="B113" s="8" t="s">
        <v>86</v>
      </c>
      <c r="C113" s="33"/>
      <c r="D113" s="63"/>
      <c r="E113" s="63"/>
      <c r="F113" s="17"/>
      <c r="G113" s="17"/>
      <c r="H113" s="17"/>
      <c r="I113" s="17"/>
      <c r="J113" s="17">
        <f t="shared" si="5"/>
        <v>0</v>
      </c>
      <c r="K113" s="15">
        <v>0</v>
      </c>
    </row>
    <row r="114" spans="1:11" ht="21" customHeight="1" x14ac:dyDescent="0.25">
      <c r="A114" s="12" t="s">
        <v>153</v>
      </c>
      <c r="B114" s="13" t="s">
        <v>154</v>
      </c>
      <c r="C114" s="33">
        <v>1</v>
      </c>
      <c r="D114" s="63">
        <v>1</v>
      </c>
      <c r="E114" s="63"/>
      <c r="F114" s="17">
        <v>0</v>
      </c>
      <c r="G114" s="17">
        <v>0</v>
      </c>
      <c r="H114" s="17">
        <v>0</v>
      </c>
      <c r="I114" s="17">
        <v>0</v>
      </c>
      <c r="J114" s="17">
        <v>1</v>
      </c>
      <c r="K114" s="15">
        <v>1</v>
      </c>
    </row>
    <row r="115" spans="1:11" ht="21" customHeight="1" x14ac:dyDescent="0.25">
      <c r="A115" s="12"/>
      <c r="B115" s="13" t="s">
        <v>155</v>
      </c>
      <c r="C115" s="33">
        <v>1</v>
      </c>
      <c r="D115" s="33"/>
      <c r="E115" s="33">
        <v>1</v>
      </c>
      <c r="F115" s="17">
        <v>0</v>
      </c>
      <c r="G115" s="17">
        <v>0</v>
      </c>
      <c r="H115" s="17"/>
      <c r="I115" s="17"/>
      <c r="J115" s="17">
        <v>1</v>
      </c>
      <c r="K115" s="15">
        <v>1</v>
      </c>
    </row>
    <row r="116" spans="1:11" ht="18.75" x14ac:dyDescent="0.25">
      <c r="A116" s="7" t="s">
        <v>104</v>
      </c>
      <c r="B116" s="8" t="s">
        <v>87</v>
      </c>
      <c r="C116" s="33">
        <v>1</v>
      </c>
      <c r="D116" s="63">
        <v>1</v>
      </c>
      <c r="E116" s="63"/>
      <c r="F116" s="17">
        <v>0</v>
      </c>
      <c r="G116" s="17">
        <v>0</v>
      </c>
      <c r="H116" s="17">
        <v>0</v>
      </c>
      <c r="I116" s="17">
        <v>0</v>
      </c>
      <c r="J116" s="17">
        <v>1</v>
      </c>
      <c r="K116" s="15">
        <v>1</v>
      </c>
    </row>
    <row r="117" spans="1:11" ht="18.75" x14ac:dyDescent="0.25">
      <c r="A117" s="7" t="s">
        <v>156</v>
      </c>
      <c r="B117" s="8" t="s">
        <v>88</v>
      </c>
      <c r="C117" s="33">
        <v>1</v>
      </c>
      <c r="D117" s="63">
        <v>1</v>
      </c>
      <c r="E117" s="63"/>
      <c r="F117" s="17">
        <v>0</v>
      </c>
      <c r="G117" s="17">
        <v>0</v>
      </c>
      <c r="H117" s="17">
        <v>0</v>
      </c>
      <c r="I117" s="17">
        <v>0</v>
      </c>
      <c r="J117" s="17">
        <v>1</v>
      </c>
      <c r="K117" s="15">
        <v>1</v>
      </c>
    </row>
    <row r="118" spans="1:11" ht="18.75" x14ac:dyDescent="0.25">
      <c r="A118" s="7" t="s">
        <v>157</v>
      </c>
      <c r="B118" s="8" t="s">
        <v>89</v>
      </c>
      <c r="C118" s="33">
        <v>1</v>
      </c>
      <c r="D118" s="63">
        <v>1</v>
      </c>
      <c r="E118" s="63"/>
      <c r="F118" s="17">
        <v>0</v>
      </c>
      <c r="G118" s="17">
        <v>0</v>
      </c>
      <c r="H118" s="17">
        <v>0</v>
      </c>
      <c r="I118" s="17">
        <v>0</v>
      </c>
      <c r="J118" s="17">
        <v>1</v>
      </c>
      <c r="K118" s="15">
        <v>1</v>
      </c>
    </row>
    <row r="119" spans="1:11" ht="18.75" x14ac:dyDescent="0.25">
      <c r="A119" s="7" t="s">
        <v>158</v>
      </c>
      <c r="B119" s="8" t="s">
        <v>90</v>
      </c>
      <c r="C119" s="33">
        <v>1</v>
      </c>
      <c r="D119" s="63">
        <v>1</v>
      </c>
      <c r="E119" s="63"/>
      <c r="F119" s="17">
        <v>0</v>
      </c>
      <c r="G119" s="17">
        <v>0</v>
      </c>
      <c r="H119" s="17">
        <v>0</v>
      </c>
      <c r="I119" s="17">
        <v>0</v>
      </c>
      <c r="J119" s="17">
        <v>1</v>
      </c>
      <c r="K119" s="15">
        <v>1</v>
      </c>
    </row>
    <row r="120" spans="1:11" ht="18.75" x14ac:dyDescent="0.25">
      <c r="A120" s="7" t="s">
        <v>159</v>
      </c>
      <c r="B120" s="8" t="s">
        <v>91</v>
      </c>
      <c r="C120" s="33">
        <v>1</v>
      </c>
      <c r="D120" s="63">
        <v>1</v>
      </c>
      <c r="E120" s="63"/>
      <c r="F120" s="17">
        <v>0</v>
      </c>
      <c r="G120" s="17">
        <v>0</v>
      </c>
      <c r="H120" s="17">
        <v>0</v>
      </c>
      <c r="I120" s="17">
        <v>0</v>
      </c>
      <c r="J120" s="17">
        <v>1</v>
      </c>
      <c r="K120" s="15">
        <v>1</v>
      </c>
    </row>
    <row r="121" spans="1:11" ht="38.25" thickBot="1" x14ac:dyDescent="0.3">
      <c r="A121" s="7" t="s">
        <v>160</v>
      </c>
      <c r="B121" s="9" t="s">
        <v>92</v>
      </c>
      <c r="C121" s="34">
        <v>0</v>
      </c>
      <c r="D121" s="68">
        <v>0</v>
      </c>
      <c r="E121" s="68"/>
      <c r="F121" s="28">
        <v>0</v>
      </c>
      <c r="G121" s="17">
        <v>0</v>
      </c>
      <c r="H121" s="28">
        <v>0</v>
      </c>
      <c r="I121" s="28">
        <v>0</v>
      </c>
      <c r="J121" s="28">
        <f t="shared" ref="J121" si="6">K121</f>
        <v>0</v>
      </c>
      <c r="K121" s="29">
        <v>0</v>
      </c>
    </row>
    <row r="122" spans="1:11" ht="18.75" x14ac:dyDescent="0.25">
      <c r="A122" s="4"/>
      <c r="B122" s="1"/>
      <c r="C122" s="30"/>
      <c r="D122" s="30"/>
      <c r="E122" s="30"/>
      <c r="F122" s="30"/>
      <c r="G122" s="31"/>
      <c r="H122" s="30"/>
      <c r="I122" s="30"/>
      <c r="J122" s="30"/>
      <c r="K122" s="30"/>
    </row>
    <row r="123" spans="1:11" ht="18.75" x14ac:dyDescent="0.3">
      <c r="A123" s="2"/>
      <c r="C123" s="18"/>
      <c r="D123" s="18"/>
      <c r="E123" s="18"/>
      <c r="F123" s="18"/>
      <c r="G123" s="30"/>
      <c r="H123" s="18"/>
      <c r="I123" s="18"/>
      <c r="J123" s="18"/>
      <c r="K123" s="18"/>
    </row>
    <row r="124" spans="1:11" ht="18.75" x14ac:dyDescent="0.3">
      <c r="A124" s="41"/>
      <c r="B124" s="41"/>
      <c r="C124" s="18"/>
      <c r="D124" s="18"/>
      <c r="E124" s="18"/>
      <c r="F124" s="18"/>
      <c r="G124" s="18"/>
      <c r="H124" s="18"/>
      <c r="I124" s="18"/>
      <c r="J124" s="18"/>
      <c r="K124" s="18"/>
    </row>
    <row r="125" spans="1:11" ht="18.75" x14ac:dyDescent="0.3">
      <c r="A125" s="2"/>
      <c r="B125" s="2"/>
      <c r="C125" s="18"/>
      <c r="D125" s="18"/>
      <c r="E125" s="18"/>
      <c r="F125" s="18"/>
      <c r="G125" s="18"/>
      <c r="H125" s="18"/>
      <c r="I125" s="18"/>
      <c r="J125" s="18"/>
      <c r="K125" s="18"/>
    </row>
  </sheetData>
  <mergeCells count="133">
    <mergeCell ref="A106:A107"/>
    <mergeCell ref="C106:C107"/>
    <mergeCell ref="D94:E94"/>
    <mergeCell ref="D95:E95"/>
    <mergeCell ref="D96:E96"/>
    <mergeCell ref="D97:E97"/>
    <mergeCell ref="D98:E98"/>
    <mergeCell ref="D120:E120"/>
    <mergeCell ref="D121:E121"/>
    <mergeCell ref="B106:B107"/>
    <mergeCell ref="D105:E105"/>
    <mergeCell ref="D99:E99"/>
    <mergeCell ref="D113:E113"/>
    <mergeCell ref="D116:E116"/>
    <mergeCell ref="D117:E117"/>
    <mergeCell ref="D118:E118"/>
    <mergeCell ref="D119:E119"/>
    <mergeCell ref="D108:E108"/>
    <mergeCell ref="D109:E109"/>
    <mergeCell ref="D110:E110"/>
    <mergeCell ref="D111:E111"/>
    <mergeCell ref="D112:E112"/>
    <mergeCell ref="D114:E114"/>
    <mergeCell ref="D88:E88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F106:F107"/>
    <mergeCell ref="G106:G107"/>
    <mergeCell ref="H106:H107"/>
    <mergeCell ref="I106:I107"/>
    <mergeCell ref="K106:K107"/>
    <mergeCell ref="D100:E100"/>
    <mergeCell ref="D101:E101"/>
    <mergeCell ref="D102:E102"/>
    <mergeCell ref="D103:E103"/>
    <mergeCell ref="D104:E104"/>
    <mergeCell ref="D106:E107"/>
    <mergeCell ref="J106:J107"/>
    <mergeCell ref="D75:E75"/>
    <mergeCell ref="D76:E76"/>
    <mergeCell ref="D77:E77"/>
    <mergeCell ref="D78:E78"/>
    <mergeCell ref="D80:E80"/>
    <mergeCell ref="D81:E81"/>
    <mergeCell ref="D69:E69"/>
    <mergeCell ref="D70:E70"/>
    <mergeCell ref="D71:E71"/>
    <mergeCell ref="D72:E72"/>
    <mergeCell ref="D73:E73"/>
    <mergeCell ref="D74:E74"/>
    <mergeCell ref="D64:E64"/>
    <mergeCell ref="D65:E65"/>
    <mergeCell ref="D66:E66"/>
    <mergeCell ref="D67:E67"/>
    <mergeCell ref="D68:E68"/>
    <mergeCell ref="D58:E58"/>
    <mergeCell ref="D59:E59"/>
    <mergeCell ref="D60:E60"/>
    <mergeCell ref="D61:E61"/>
    <mergeCell ref="D62:E62"/>
    <mergeCell ref="D63:E63"/>
    <mergeCell ref="D51:E51"/>
    <mergeCell ref="D52:E52"/>
    <mergeCell ref="D54:E54"/>
    <mergeCell ref="D55:E55"/>
    <mergeCell ref="D56:E56"/>
    <mergeCell ref="D57:E57"/>
    <mergeCell ref="D45:E45"/>
    <mergeCell ref="D47:E47"/>
    <mergeCell ref="D48:E48"/>
    <mergeCell ref="D49:E49"/>
    <mergeCell ref="D50:E50"/>
    <mergeCell ref="D40:E40"/>
    <mergeCell ref="D41:E41"/>
    <mergeCell ref="D42:E42"/>
    <mergeCell ref="D43:E43"/>
    <mergeCell ref="D44:E44"/>
    <mergeCell ref="D31:E31"/>
    <mergeCell ref="D33:E33"/>
    <mergeCell ref="D34:E34"/>
    <mergeCell ref="D35:E35"/>
    <mergeCell ref="D36:E36"/>
    <mergeCell ref="D38:E38"/>
    <mergeCell ref="D30:E30"/>
    <mergeCell ref="C21:D21"/>
    <mergeCell ref="C22:D22"/>
    <mergeCell ref="C23:D23"/>
    <mergeCell ref="C24:D24"/>
    <mergeCell ref="C25:D25"/>
    <mergeCell ref="D39:E39"/>
    <mergeCell ref="A1:K1"/>
    <mergeCell ref="I3:I4"/>
    <mergeCell ref="K3:K4"/>
    <mergeCell ref="C5:D5"/>
    <mergeCell ref="C6:D6"/>
    <mergeCell ref="C8:D8"/>
    <mergeCell ref="F3:F4"/>
    <mergeCell ref="H3:H4"/>
    <mergeCell ref="J3:J4"/>
    <mergeCell ref="C3:D4"/>
    <mergeCell ref="A124:B124"/>
    <mergeCell ref="C2:E2"/>
    <mergeCell ref="F2:G2"/>
    <mergeCell ref="H2:I2"/>
    <mergeCell ref="J2:K2"/>
    <mergeCell ref="A3:A4"/>
    <mergeCell ref="B3:B4"/>
    <mergeCell ref="E3:E4"/>
    <mergeCell ref="G3:G4"/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C26:D26"/>
    <mergeCell ref="C27:D27"/>
    <mergeCell ref="D29:E29"/>
  </mergeCells>
  <pageMargins left="0.7" right="0.7" top="0.75" bottom="0.75" header="0.3" footer="0.3"/>
  <pageSetup paperSize="9" scale="77" orientation="portrait" r:id="rId1"/>
  <rowBreaks count="1" manualBreakCount="1">
    <brk id="9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Староюрашское СП ЕМР</cp:lastModifiedBy>
  <cp:lastPrinted>2023-01-12T11:11:17Z</cp:lastPrinted>
  <dcterms:created xsi:type="dcterms:W3CDTF">2016-12-28T08:35:44Z</dcterms:created>
  <dcterms:modified xsi:type="dcterms:W3CDTF">2023-01-19T12:45:27Z</dcterms:modified>
</cp:coreProperties>
</file>